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otal oda constant ex debt" sheetId="1" r:id="rId1"/>
    <sheet name="total oda current ex debt" sheetId="2" r:id="rId2"/>
    <sheet name="total oda constant" sheetId="3" r:id="rId3"/>
    <sheet name="total oda current" sheetId="4" r:id="rId4"/>
    <sheet name="bilat ODA constant" sheetId="5" r:id="rId5"/>
    <sheet name="bilat oda current" sheetId="6" r:id="rId6"/>
    <sheet name="multilat oda constant" sheetId="7" r:id="rId7"/>
    <sheet name="multilat oda current" sheetId="8" r:id="rId8"/>
    <sheet name="net debt relief current" sheetId="9" r:id="rId9"/>
    <sheet name="net debt relief constant" sheetId="10" r:id="rId10"/>
    <sheet name="Sheet3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LisaW</author>
  </authors>
  <commentList>
    <comment ref="A9" authorId="0">
      <text>
        <r>
          <rPr>
            <b/>
            <sz val="9"/>
            <rFont val="Tahoma"/>
            <family val="0"/>
          </rPr>
          <t>LisaW:</t>
        </r>
        <r>
          <rPr>
            <sz val="9"/>
            <rFont val="Tahoma"/>
            <family val="0"/>
          </rPr>
          <t xml:space="preserve">
DOES NOT DOUBLE COUNT THE EC!! ADDS ALL DONORS BILAT AND MULTILAT CONTRIBS. THE LATTER ALREADY INCLUDE THE EC</t>
        </r>
      </text>
    </comment>
  </commentList>
</comments>
</file>

<file path=xl/comments2.xml><?xml version="1.0" encoding="utf-8"?>
<comments xmlns="http://schemas.openxmlformats.org/spreadsheetml/2006/main">
  <authors>
    <author>LisaW</author>
  </authors>
  <commentList>
    <comment ref="A9" authorId="0">
      <text>
        <r>
          <rPr>
            <b/>
            <sz val="9"/>
            <rFont val="Tahoma"/>
            <family val="0"/>
          </rPr>
          <t>LisaW:</t>
        </r>
        <r>
          <rPr>
            <sz val="9"/>
            <rFont val="Tahoma"/>
            <family val="0"/>
          </rPr>
          <t xml:space="preserve">
DOES NOT DOUBLE COUNT THE EC!! ADDS ALL DONORS BILAT AND MULTILAT CONTRIBS. THE LATTER ALREADY INCLUDE THE EC</t>
        </r>
      </text>
    </comment>
  </commentList>
</comments>
</file>

<file path=xl/sharedStrings.xml><?xml version="1.0" encoding="utf-8"?>
<sst xmlns="http://schemas.openxmlformats.org/spreadsheetml/2006/main" count="1500" uniqueCount="126">
  <si>
    <t>&lt;?xml version="1.0"?&gt;&lt;WebTableParameter xmlns:xsi="http://www.w3.org/2001/XMLSchema-instance" xmlns:xsd="http://www.w3.org/2001/XMLSchema" xmlns=""&gt;&lt;DataTable Code="TABLE1" HasMetadata="true"&gt;&lt;Name LocaleIsoCode="en"&gt;DAC1 Official and Private Flows&lt;/Name&gt;&lt;Dimension Code="DAC_DONOR" CommonCode="DAC_DONOR" Display="labels"&gt;&lt;Name LocaleIsoCode="en"&gt;Donor&lt;/Name&gt;&lt;Member Code="20005" IsDisplayed="true"&gt;&lt;Name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Code="20007"&gt;&lt;Name LocaleIsoCode="en"&gt;Arab Countries&lt;/Name&gt;&lt;/Member&gt;&lt;Member Code="20008"&gt;&lt;Name LocaleIsoCode="en"&gt;Other Donor Countries, Total&lt;/Name&gt;&lt;/Member&gt;&lt;/Dimension&gt;&lt;Dimension Code="PART"&gt;&lt;Name LocaleIsoCode="en"&gt;Part&lt;/Name&gt;&lt;Member Code="1"&gt;&lt;Name LocaleIsoCode="en"&gt;1: 1 : Part I - Developing Countries&lt;/Name&gt;&lt;/Member&gt;&lt;/Dimension&gt;&lt;Dimension Code="TRANSACTYPE" Display="labels"&gt;&lt;Name LocaleIsoCode="en"&gt;Transaction type&lt;/Name&gt;&lt;Member Code="15"&gt;&lt;Name LocaleIsoCode="en"&gt;I.A. Bilateral ODA&lt;/Name&gt;&lt;/Member&gt;&lt;/Dimension&gt;&lt;Dimension Code="FLOWS"&gt;&lt;Name LocaleIsoCode="en"&gt;Fund flows&lt;/Name&gt;&lt;Member Code="112" HasMetadata="true"&gt;&lt;Name LocaleIsoCode="en"&gt;Gross Disbursements&lt;/Name&gt;&lt;/Member&gt;&lt;Member Code="113"&gt;&lt;Name LocaleIsoCode="en"&gt;Amounts Received&lt;/Name&gt;&lt;/Member&gt;&lt;Member Code="114" HasMetadata="true" IsDisplayed="true"&gt;&lt;Name LocaleIsoCode="en"&gt;Net Disbursements&lt;/Name&gt;&lt;/Member&gt;&lt;Member Code="115" HasMetadata="true"&gt;&lt;Name LocaleIsoCode="en"&gt;Commitments&lt;/Name&gt;&lt;/Member&gt;&lt;/Dimension&gt;&lt;Dimension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Code="D"&gt;&lt;Name LocaleIsoCode="en"&gt;Constant Prices (2008 USD millions)&lt;/Name&gt;&lt;/Member&gt;&lt;/Dimension&gt;&lt;Dimension Code="TIME" CommonCode="TIME"&gt;&lt;Name LocaleIsoCode="en"&gt;Year&lt;/Name&gt;&lt;Member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Annual="1990" /&gt;&lt;EndCodes Annual="2009" /&gt;&lt;/TimeDimension&gt;&lt;/WBOSInformations&gt;&lt;Tabulation Axis="horizontal"&gt;&lt;Dimension Code="TIME" /&gt;&lt;/Tabulation&gt;&lt;Tabulation Axis="vertical"&gt;&lt;Dimension Code="DAC_DONOR" /&gt;&lt;/Tabulation&gt;&lt;Tabulation Axis="page"&gt;&lt;Dimension Code="PART" /&gt;&lt;Dimension Code="FLOWS" /&gt;&lt;Dimension Code="DATATYPE" /&gt;&lt;Dimension Code="TRANSACTYPE"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</si>
  <si>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Dataset: DAC1 Official and Private Flows</t>
  </si>
  <si>
    <t>Part</t>
  </si>
  <si>
    <t>1: 1 : Part I - Developing Countries</t>
  </si>
  <si>
    <t>Fund flows</t>
  </si>
  <si>
    <t>Net Disbursements</t>
  </si>
  <si>
    <t>Amount type</t>
  </si>
  <si>
    <t>Current Prices (USD millions)</t>
  </si>
  <si>
    <t>Transaction type</t>
  </si>
  <si>
    <t>I.A. Bilateral ODA</t>
  </si>
  <si>
    <t>Year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</si>
  <si>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</si>
  <si>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</si>
  <si>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</si>
  <si>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</si>
  <si>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</si>
  <si>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</si>
  <si>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</si>
  <si>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</si>
  <si>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</si>
  <si>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</si>
  <si>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</si>
  <si>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</si>
  <si>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</si>
  <si>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</si>
  <si>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</si>
  <si>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</si>
  <si>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</si>
  <si>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</si>
  <si>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</si>
  <si>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</si>
  <si>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Donor</t>
  </si>
  <si>
    <t/>
  </si>
  <si>
    <t>All Donors, Total</t>
  </si>
  <si>
    <t>DAC Countries, Total</t>
  </si>
  <si>
    <t>Multilateral Agencies, Total</t>
  </si>
  <si>
    <t>Non-DAC Countries,Total</t>
  </si>
  <si>
    <t>G7, Total</t>
  </si>
  <si>
    <t>DAC EU Members, Total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</si>
  <si>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</si>
  <si>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</si>
  <si>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</si>
  <si>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</si>
  <si>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</si>
  <si>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</si>
  <si>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</si>
  <si>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</si>
  <si>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</si>
  <si>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</si>
  <si>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</si>
  <si>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</si>
  <si>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 xml:space="preserve">Korea 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</si>
  <si>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</si>
  <si>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</si>
  <si>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</si>
  <si>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</si>
  <si>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</si>
  <si>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</si>
  <si>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</si>
  <si>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</si>
  <si>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</si>
  <si>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</si>
  <si>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EU Institutions</t>
  </si>
  <si>
    <t>Chinese Taipei</t>
  </si>
  <si>
    <t>Czech Republic</t>
  </si>
  <si>
    <t>Hungary</t>
  </si>
  <si>
    <t>Iceland</t>
  </si>
  <si>
    <t>Israel</t>
  </si>
  <si>
    <t>Poland</t>
  </si>
  <si>
    <t>Slovak Republic</t>
  </si>
  <si>
    <t>Slovenia</t>
  </si>
  <si>
    <t>Thailand</t>
  </si>
  <si>
    <t>Turkey</t>
  </si>
  <si>
    <t>Arab Countries</t>
  </si>
  <si>
    <t>Other Donor Countries, Total</t>
  </si>
  <si>
    <t>data extracted on 20 Dec 2010 07:16 UTC (GMT) from OECD.Stat</t>
  </si>
  <si>
    <t>data extracted on 20 Dec 2010 07:17 UTC (GMT) from OECD.Stat</t>
  </si>
  <si>
    <t>Constant Prices (2008 USD millions)</t>
  </si>
  <si>
    <t>&lt;?xml version="1.0"?&gt;&lt;WebTableParameter xmlns:xsi="http://www.w3.org/2001/XMLSchema-instance" xmlns:xsd="http://www.w3.org/2001/XMLSchema" xmlns=""&gt;&lt;DataTable Code="TABLE1" HasMetadata="true"&gt;&lt;Name LocaleIsoCode="en"&gt;DAC1 Official and Private Flows&lt;/Name&gt;&lt;Dimension Code="DAC_DONOR" CommonCode="DAC_DONOR" Display="labels"&gt;&lt;Name LocaleIsoCode="en"&gt;Donor&lt;/Name&gt;&lt;Member Code="20005" IsDisplayed="true"&gt;&lt;Name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Code="20007"&gt;&lt;Name LocaleIsoCode="en"&gt;Arab Countries&lt;/Name&gt;&lt;/Member&gt;&lt;Member Code="20008"&gt;&lt;Name LocaleIsoCode="en"&gt;Other Donor Countries, Total&lt;/Name&gt;&lt;/Member&gt;&lt;/Dimension&gt;&lt;Dimension Code="PART"&gt;&lt;Name LocaleIsoCode="en"&gt;Part&lt;/Name&gt;&lt;Member Code="1"&gt;&lt;Name LocaleIsoCode="en"&gt;1: 1 : Part I - Developing Countries&lt;/Name&gt;&lt;/Member&gt;&lt;/Dimension&gt;&lt;Dimension Code="TRANSACTYPE" Display="labels"&gt;&lt;Name LocaleIsoCode="en"&gt;Transaction type&lt;/Name&gt;&lt;Member Code="15"&gt;&lt;Name LocaleIsoCode="en"&gt;I.A. Bilateral ODA&lt;/Name&gt;&lt;/Member&gt;&lt;/Dimension&gt;&lt;Dimension Code="FLOWS"&gt;&lt;Name LocaleIsoCode="en"&gt;Fund flows&lt;/Name&gt;&lt;Member Code="112" HasMetadata="true"&gt;&lt;Name LocaleIsoCode="en"&gt;Gross Disbursements&lt;/Name&gt;&lt;/Member&gt;&lt;Member Code="113"&gt;&lt;Name LocaleIsoCode="en"&gt;Amounts Received&lt;/Name&gt;&lt;/Member&gt;&lt;Member Code="114" HasMetadata="true" IsDisplayed="true"&gt;&lt;Name LocaleIsoCode="en"&gt;Net Disbursements&lt;/Name&gt;&lt;/Member&gt;&lt;Member Code="115" HasMetadata="true"&gt;&lt;Name LocaleIsoCode="en"&gt;Commitments&lt;/Name&gt;&lt;/Member&gt;&lt;/Dimension&gt;&lt;Dimension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CommonCode="TIME"&gt;&lt;Name LocaleIsoCode="en"&gt;Year&lt;/Name&gt;&lt;Member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Annual="1990" /&gt;&lt;EndCodes Annual="2009" /&gt;&lt;/TimeDimension&gt;&lt;/WBOSInformations&gt;&lt;Tabulation Axis="horizontal"&gt;&lt;Dimension Code="TIME" /&gt;&lt;/Tabulation&gt;&lt;Tabulation Axis="vertical"&gt;&lt;Dimension Code="DAC_DONOR" /&gt;&lt;/Tabulation&gt;&lt;Tabulation Axis="page"&gt;&lt;Dimension Code="PART" /&gt;&lt;Dimension Code="FLOWS" /&gt;&lt;Dimension Code="DATATYPE" /&gt;&lt;Dimension Code="TRANSACTYPE"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</si>
  <si>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data extracted on 20 Dec 2010 07:18 UTC (GMT) from OECD.Stat</t>
  </si>
  <si>
    <t>I.B. Multilateral ODA</t>
  </si>
  <si>
    <t>&lt;?xml version="1.0"?&gt;&lt;WebTableParameter xmlns:xsi="http://www.w3.org/2001/XMLSchema-instance" xmlns:xsd="http://www.w3.org/2001/XMLSchema" xmlns=""&gt;&lt;DataTable Code="TABLE1" HasMetadata="true"&gt;&lt;Name LocaleIsoCode="en"&gt;DAC1 Official and Private Flows&lt;/Name&gt;&lt;Dimension Code="DAC_DONOR" CommonCode="DAC_DONOR" Display="labels"&gt;&lt;Name LocaleIsoCode="en"&gt;Donor&lt;/Name&gt;&lt;Member Code="20005" IsDisplayed="true"&gt;&lt;Name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Code="20007"&gt;&lt;Name LocaleIsoCode="en"&gt;Arab Countries&lt;/Name&gt;&lt;/Member&gt;&lt;Member Code="20008"&gt;&lt;Name LocaleIsoCode="en"&gt;Other Donor Countries, Total&lt;/Name&gt;&lt;/Member&gt;&lt;/Dimension&gt;&lt;Dimension Code="PART"&gt;&lt;Name LocaleIsoCode="en"&gt;Part&lt;/Name&gt;&lt;Member Code="1"&gt;&lt;Name LocaleIsoCode="en"&gt;1: 1 : Part I - Developing Countries&lt;/Name&gt;&lt;/Member&gt;&lt;/Dimension&gt;&lt;Dimension Code="TRANSACTYPE" Display="labels"&gt;&lt;Name LocaleIsoCode="en"&gt;Transaction type&lt;/Name&gt;&lt;Member Code="180"&gt;&lt;Name LocaleIsoCode="en"&gt;I.B. Multilateral ODA&lt;/Name&gt;&lt;/Member&gt;&lt;/Dimension&gt;&lt;Dimension Code="FLOWS"&gt;&lt;Name LocaleIsoCode="en"&gt;Fund flows&lt;/Name&gt;&lt;Member Code="112" HasMetadata="true"&gt;&lt;Name LocaleIsoCode="en"&gt;Gross Disbursements&lt;/Name&gt;&lt;/Member&gt;&lt;Member Code="113"&gt;&lt;Name LocaleIsoCode="en"&gt;Amounts Received&lt;/Name&gt;&lt;/Member&gt;&lt;Member Code="114" HasMetadata="true" IsDisplayed="true"&gt;&lt;Name LocaleIsoCode="en"&gt;Net Disbursements&lt;/Name&gt;&lt;/Member&gt;&lt;Member Code="115" HasMetadata="true"&gt;&lt;Name LocaleIsoCode="en"&gt;Commitments&lt;/Name&gt;&lt;/Member&gt;&lt;/Dimension&gt;&lt;Dimension Code="DATATYPE" Display="labels"&gt;&lt;Name LocaleIsoCode="en"&gt;Amount type&lt;/Name&gt;&lt;Member Code="A" IsDisplayed="true"&gt;&lt;Name LocaleIsoCode="en"&gt;Current Prices (USD millions)&lt;/Name&gt;&lt;/Member&gt;&lt;Member Code="D"&gt;&lt;Name LocaleIsoCode="en"&gt;Constant Prices (2008 USD millions)&lt;/Name&gt;&lt;/Member&gt;&lt;/Dimension&gt;&lt;Dimension Code="TIME" CommonCode="TIME"&gt;&lt;Name LocaleIsoCode="en"&gt;Year&lt;/Name&gt;&lt;Member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Annual="1990" /&gt;&lt;EndCodes Annual="2009" /&gt;&lt;/TimeDimension&gt;&lt;/WBOSInformations&gt;&lt;Tabulation Axis="horizontal"&gt;&lt;Dimension Code="TIME" CommonCode="TIME" /&gt;&lt;/Tabulation&gt;&lt;Tabulation Axis="vertical"&gt;&lt;Dimension Code="DAC_DONOR" CommonCode="DAC_DONOR" /&gt;&lt;/Tabulation&gt;&lt;Tabulation Axis="page"&gt;&lt;Dimension Code="PART" /&gt;&lt;Dimension Code="FLOWS" /&gt;&lt;Dimension Code="DATATYPE" /&gt;&lt;Dimension Code="TRANSACTYPE"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</si>
  <si>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&lt;?xml version="1.0"?&gt;&lt;WebTableParameter xmlns:xsi="http://www.w3.org/2001/XMLSchema-instance" xmlns:xsd="http://www.w3.org/2001/XMLSchema" xmlns=""&gt;&lt;DataTable Code="TABLE1" HasMetadata="true"&gt;&lt;Name LocaleIsoCode="en"&gt;DAC1 Official and Private Flows&lt;/Name&gt;&lt;Dimension Code="DAC_DONOR" CommonCode="DAC_DONOR" Display="labels"&gt;&lt;Name LocaleIsoCode="en"&gt;Donor&lt;/Name&gt;&lt;Member Code="20005" IsDisplayed="true"&gt;&lt;Name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Code="20007"&gt;&lt;Name LocaleIsoCode="en"&gt;Arab Countries&lt;/Name&gt;&lt;/Member&gt;&lt;Member Code="20008"&gt;&lt;Name LocaleIsoCode="en"&gt;Other Donor Countries, Total&lt;/Name&gt;&lt;/Member&gt;&lt;/Dimension&gt;&lt;Dimension Code="PART"&gt;&lt;Name LocaleIsoCode="en"&gt;Part&lt;/Name&gt;&lt;Member Code="1"&gt;&lt;Name LocaleIsoCode="en"&gt;1: 1 : Part I - Developing Countries&lt;/Name&gt;&lt;/Member&gt;&lt;/Dimension&gt;&lt;Dimension Code="TRANSACTYPE" Display="labels"&gt;&lt;Name LocaleIsoCode="en"&gt;Transaction type&lt;/Name&gt;&lt;Member Code="180"&gt;&lt;Name LocaleIsoCode="en"&gt;I.B. Multilateral ODA&lt;/Name&gt;&lt;/Member&gt;&lt;/Dimension&gt;&lt;Dimension Code="FLOWS"&gt;&lt;Name LocaleIsoCode="en"&gt;Fund flows&lt;/Name&gt;&lt;Member Code="112" HasMetadata="true"&gt;&lt;Name LocaleIsoCode="en"&gt;Gross Disbursements&lt;/Name&gt;&lt;/Member&gt;&lt;Member Code="113"&gt;&lt;Name LocaleIsoCode="en"&gt;Amounts Received&lt;/Name&gt;&lt;/Member&gt;&lt;Member Code="114" HasMetadata="true" IsDisplayed="true"&gt;&lt;Name LocaleIsoCode="en"&gt;Net Disbursements&lt;/Name&gt;&lt;/Member&gt;&lt;Member Code="115" HasMetadata="true"&gt;&lt;Name LocaleIsoCode="en"&gt;Commitments&lt;/Name&gt;&lt;/Member&gt;&lt;/Dimension&gt;&lt;Dimension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CommonCode="TIME"&gt;&lt;Name LocaleIsoCode="en"&gt;Year&lt;/Name&gt;&lt;Member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Annual="1990" /&gt;&lt;EndCodes Annual="2009" /&gt;&lt;/TimeDimension&gt;&lt;/WBOSInformations&gt;&lt;Tabulation Axis="horizontal"&gt;&lt;Dimension Code="TIME" CommonCode="TIME" /&gt;&lt;/Tabulation&gt;&lt;Tabulation Axis="vertical"&gt;&lt;Dimension Code="DAC_DONOR" CommonCode="DAC_DONOR" /&gt;&lt;/Tabulation&gt;&lt;Tabulation Axis="page"&gt;&lt;Dimension Code="PART" /&gt;&lt;Dimension Code="FLOWS" /&gt;&lt;Dimension Code="DATATYPE" /&gt;&lt;Dimension Code="TRANSACTYPE"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</si>
  <si>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Total ODA</t>
  </si>
  <si>
    <t>data extracted on 20 Dec 2010 07:30 UTC (GMT) from OECD.Stat</t>
  </si>
  <si>
    <t>Bill &amp; Melinda Gates Foundation</t>
  </si>
  <si>
    <t>WHO</t>
  </si>
  <si>
    <t>WFP</t>
  </si>
  <si>
    <t>UNTA</t>
  </si>
  <si>
    <t>UNRWA</t>
  </si>
  <si>
    <t>UNICEF</t>
  </si>
  <si>
    <t>UNHCR</t>
  </si>
  <si>
    <t>UNFPA</t>
  </si>
  <si>
    <t>UNECE</t>
  </si>
  <si>
    <t>UNDP</t>
  </si>
  <si>
    <t>UNAIDS</t>
  </si>
  <si>
    <t>Nordic Dev. Fund</t>
  </si>
  <si>
    <t>Montreal Protocol</t>
  </si>
  <si>
    <t>IMF (SAF,ESAF,PRGF)</t>
  </si>
  <si>
    <t>IMF Trust Fund</t>
  </si>
  <si>
    <t>IFC</t>
  </si>
  <si>
    <t>IFAD</t>
  </si>
  <si>
    <t>IDB Spec. Fund</t>
  </si>
  <si>
    <t>IDA</t>
  </si>
  <si>
    <t>IBRD</t>
  </si>
  <si>
    <t>IAEA</t>
  </si>
  <si>
    <t>Global Fund</t>
  </si>
  <si>
    <t>GAVI</t>
  </si>
  <si>
    <t>GEF</t>
  </si>
  <si>
    <t>EBRD</t>
  </si>
  <si>
    <t>Council of Europe</t>
  </si>
  <si>
    <t>CarDB (Carribean Dev. Bank)</t>
  </si>
  <si>
    <t>AsDF (Asian Dev. Fund)</t>
  </si>
  <si>
    <t>Arab Agencies</t>
  </si>
  <si>
    <t>AfDF (African Dev. Fund)</t>
  </si>
  <si>
    <t>AfDB (African Dev. Bank)</t>
  </si>
  <si>
    <t>United Arab Emirates</t>
  </si>
  <si>
    <t>All recipients, Total</t>
  </si>
  <si>
    <t>Recipient</t>
  </si>
  <si>
    <t>Memo: Net debt relief</t>
  </si>
  <si>
    <t>Aid type</t>
  </si>
  <si>
    <t>Dataset: DAC2a ODA Disbursements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</si>
  <si>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Code="10200"&gt;&lt;Name LocaleIsoCode="en"&gt;All recipients, Total&lt;/Name&gt;&lt;/Member&gt;&lt;Member Code="10100"&gt;&lt;Name LocaleIsoCode="en"&gt;Developing Countries, Total&lt;/Name&gt;&lt;ChildMember Code="10010"&gt;&lt;Name LocaleIsoCode="en"&gt;Europe, Total&lt;/Name&gt;&lt;ChildMember Code="71"&gt;&lt;Name LocaleIsoCode="en"&gt;Albania&lt;/Name&gt;&lt;/ChildMember&gt;&lt;ChildMember Code="86"&gt;&lt;Name LocaleIsoCode="en"&gt;Belarus&lt;/Name&gt;&lt;/ChildMember&gt;&lt;ChildMember Code="64"&gt;&lt;Name LocaleIsoCode="en"&gt;Bosnia-Herzegovina&lt;/Name&gt;&lt;/ChildMember&gt;&lt;ChildMember Code="62"&gt;&lt;Name LocaleIsoCode="en"&gt;Croatia&lt;/Name&gt;&lt;/ChildMember&gt;&lt;ChildMember Code="30"&gt;&lt;Name LocaleIsoCode="en"&gt;Cyprus&lt;/Name&gt;&lt;/ChildMember&gt;&lt;ChildMember Code="35"&gt;&lt;Name LocaleIsoCode="en"&gt;Gibraltar&lt;/Name&gt;&lt;/ChildMember&gt;&lt;ChildMember Code="57"&gt;&lt;Name LocaleIsoCode="en"&gt;Kosovo&lt;/Name&gt;&lt;/ChildMember&gt;&lt;ChildMember Code="66"&gt;&lt;Name LocaleIsoCode="en"&gt;Macedonia, FYR&lt;/Name&gt;&lt;/ChildMember&gt;&lt;ChildMember Code="45"&gt;&lt;Name LocaleIsoCode="en"&gt;Malta&lt;/Name&gt;&lt;/ChildMember&gt;&lt;ChildMember Code="93"&gt;&lt;Name LocaleIsoCode="en"&gt;Moldova&lt;/Name&gt;&lt;/ChildMember&gt;&lt;ChildMember Code="65"&gt;&lt;Name LocaleIsoCode="en"&gt;Montenegro&lt;/Name&gt;&lt;/ChildMember&gt;&lt;ChildMember Code="63"&gt;&lt;Name LocaleIsoCode="en"&gt;Serbia&lt;/Name&gt;&lt;/ChildMember&gt;&lt;ChildMember Code="61"&gt;&lt;Name LocaleIsoCode="en"&gt;Slovenia&lt;/Name&gt;&lt;/ChildMember&gt;&lt;ChildMember Code="88"&gt;&lt;Name LocaleIsoCode="en"&gt;States Ex-Yugoslavia&lt;/Name&gt;&lt;/ChildMember&gt;&lt;ChildMember Code="55"&gt;&lt;Name LocaleIsoCode="en"&gt;Turkey&lt;/Name&gt;&lt;/ChildMember&gt;&lt;ChildMember Code="85"&gt;&lt;Name LocaleIsoCode="en"&gt;Ukraine&lt;/Name&gt;&lt;/ChildMember&gt;&lt;ChildMember Code="89"&gt;&lt;Name LocaleIsoCode="en"&gt;Europe, regional&lt;/Name&gt;&lt;/ChildMember&gt;&lt;/ChildMember&gt;&lt;ChildMember Code="10001"&gt;&lt;Name LocaleIsoCode="en"&gt;Africa, Total&lt;/Name&gt;&lt;ChildMember Code="10002"&gt;&lt;Name LocaleIsoCode="en"&gt;North of Sahara, Total&lt;/Name&gt;&lt;ChildMember Code="130"&gt;&lt;Name LocaleIsoCode="en"&gt;Algeria&lt;/Name&gt;&lt;/ChildMember&gt;&lt;ChildMember Code="142"&gt;&lt;Name LocaleIsoCode="en"&gt;Egypt&lt;/Name&gt;&lt;/ChildMember&gt;&lt;ChildMember Code="133"&gt;&lt;Name LocaleIsoCode="en"&gt;Libya&lt;/Name&gt;&lt;/ChildMember&gt;&lt;ChildMember Code="136"&gt;&lt;Name LocaleIsoCode="en"&gt;Morocco&lt;/Name&gt;&lt;/ChildMember&gt;&lt;ChildMember Code="139"&gt;&lt;Name LocaleIsoCode="en"&gt;Tunisia&lt;/Name&gt;&lt;/ChildMember&gt;&lt;ChildMember Code="189"&gt;&lt;Name LocaleIsoCode="en"&gt;North of Sahara, regional&lt;/Name&gt;&lt;/ChildMember&gt;&lt;/ChildMember&gt;&lt;ChildMember Code="10003"&gt;&lt;Name LocaleIsoCode="en"&gt;South of Sahara, Total&lt;/Name&gt;&lt;ChildMember Code="225"&gt;&lt;Name LocaleIsoCode="en"&gt;Angola&lt;/Name&gt;&lt;/ChildMember&gt;&lt;ChildMember Code="236"&gt;&lt;Name LocaleIsoCode="en"&gt;Benin&lt;/Name&gt;&lt;/ChildMember&gt;&lt;ChildMember Code="227"&gt;&lt;Name LocaleIsoCode="en"&gt;Botswana&lt;/Name&gt;&lt;/ChildMember&gt;&lt;ChildMember Code="287"&gt;&lt;Name LocaleIsoCode="en"&gt;Burkina Faso&lt;/Name&gt;&lt;/ChildMember&gt;&lt;ChildMember Code="228"&gt;&lt;Name LocaleIsoCode="en"&gt;Burundi&lt;/Name&gt;&lt;/ChildMember&gt;&lt;ChildMember Code="229"&gt;&lt;Name LocaleIsoCode="en"&gt;Cameroon&lt;/Name&gt;&lt;/ChildMember&gt;&lt;ChildMember Code="230"&gt;&lt;Name LocaleIsoCode="en"&gt;Cape Verde&lt;/Name&gt;&lt;/ChildMember&gt;&lt;ChildMember Code="231"&gt;&lt;Name LocaleIsoCode="en"&gt;Central African Rep.&lt;/Name&gt;&lt;/ChildMember&gt;&lt;ChildMember Code="232"&gt;&lt;Name LocaleIsoCode="en"&gt;Chad&lt;/Name&gt;&lt;/ChildMember&gt;&lt;ChildMember Code="233"&gt;&lt;Name LocaleIsoCode="en"&gt;Comoros&lt;/Name&gt;&lt;/ChildMember&gt;&lt;ChildMember Code="235"&gt;&lt;Name LocaleIsoCode="en"&gt;Congo, Dem. Rep.&lt;/Name&gt;&lt;/ChildMember&gt;&lt;ChildMember Code="234"&gt;&lt;Name LocaleIsoCode="en"&gt;Congo, Rep.&lt;/Name&gt;&lt;/ChildMember&gt;&lt;ChildMember Code="247"&gt;&lt;Name LocaleIsoCode="en"&gt;Cote d'Ivoire&lt;/Name&gt;&lt;/ChildMember&gt;&lt;ChildMember Code="274"&gt;&lt;Name LocaleIsoCode="en"&gt;Djibouti&lt;/Name&gt;&lt;/ChildMember&gt;&lt;ChildMember Code="237"&gt;&lt;Name LocaleIsoCode="en"&gt;East African Community&lt;/Name&gt;&lt;/ChildMember&gt;&lt;ChildMember Code="245"&gt;&lt;Name LocaleIsoCode="en"&gt;Equatorial Guinea&lt;/Name&gt;&lt;/ChildMember&gt;&lt;ChildMember Code="271"&gt;&lt;Name LocaleIsoCode="en"&gt;Eritrea&lt;/Name&gt;&lt;/ChildMember&gt;&lt;ChildMember Code="238"&gt;&lt;Name LocaleIsoCode="en"&gt;Ethiopia&lt;/Name&gt;&lt;/ChildMember&gt;&lt;ChildMember Code="239"&gt;&lt;Name LocaleIsoCode="en"&gt;Gabon&lt;/Name&gt;&lt;/ChildMember&gt;&lt;ChildMember Code="240"&gt;&lt;Name LocaleIsoCode="en"&gt;Gambia&lt;/Name&gt;&lt;/ChildMember&gt;&lt;ChildMember Code="241"&gt;&lt;Name LocaleIsoCode="en"&gt;Ghana&lt;/Name&gt;&lt;/ChildMember&gt;&lt;ChildMember Code="243"&gt;&lt;Name LocaleIsoCode="en"&gt;Guinea&lt;/Name&gt;&lt;/ChildMember&gt;&lt;ChildMember Code="244"&gt;&lt;Name LocaleIsoCode="en"&gt;Guinea-Bissau&lt;/Name&gt;&lt;/ChildMember&gt;&lt;ChildMember Code="248"&gt;&lt;Name LocaleIsoCode="en"&gt;Kenya&lt;/Name&gt;&lt;/ChildMember&gt;&lt;ChildMember Code="249"&gt;&lt;Name LocaleIsoCode="en"&gt;Lesotho&lt;/Name&gt;&lt;/ChildMember&gt;&lt;ChildMember Code="251"&gt;&lt;Name LocaleIsoCode="en"&gt;Liberia&lt;/Name&gt;&lt;/ChildMember&gt;&lt;ChildMember Code="252"&gt;&lt;Name LocaleIsoCode="en"&gt;Madagascar&lt;/Name&gt;&lt;/ChildMember&gt;&lt;ChildMember Code="253"&gt;&lt;Name LocaleIsoCode="en"&gt;Malawi&lt;/Name&gt;&lt;/ChildMember&gt;&lt;ChildMember Code="255"&gt;&lt;Name LocaleIsoCode="en"&gt;Mali&lt;/Name&gt;&lt;/ChildMember&gt;&lt;ChildMember Code="256"&gt;&lt;Name LocaleIsoCode="en"&gt;Mauritania&lt;/Name&gt;&lt;/ChildMember&gt;&lt;ChildMember Code="257"&gt;&lt;Name LocaleIsoCode="en"&gt;Mauritius&lt;/Name&gt;&lt;/ChildMember&gt;&lt;ChildMember Code="258"&gt;&lt;Name LocaleIsoCode="en"&gt;Mayotte&lt;/Name&gt;&lt;/ChildMember&gt;&lt;ChildMember Code="259"&gt;&lt;Name LocaleIsoCode="en"&gt;Mozambique&lt;/Name&gt;&lt;/ChildMember&gt;&lt;ChildMember Code="275"&gt;&lt;Name LocaleIsoCode="en"&gt;Namibia&lt;/Name&gt;&lt;/ChildMember&gt;&lt;ChildMember Code="260"&gt;&lt;Name LocaleIsoCode="en"&gt;Niger&lt;/Name&gt;&lt;/ChildMember&gt;&lt;ChildMember Code="261"&gt;&lt;Name LocaleIsoCode="en"&gt;Nigeria&lt;/Name&gt;&lt;/ChildMember&gt;&lt;ChildMember Code="266"&gt;&lt;Name LocaleIsoCode="en"&gt;Rwanda&lt;/Name&gt;&lt;/ChildMember&gt;&lt;ChildMember Code="268"&gt;&lt;Name LocaleIsoCode="en"&gt;Sao Tome &amp;amp; Principe&lt;/Name&gt;&lt;/ChildMember&gt;&lt;ChildMember Code="269"&gt;&lt;Name LocaleIsoCode="en"&gt;Senegal&lt;/Name&gt;&lt;/ChildMember&gt;&lt;ChildMember Code="270"&gt;&lt;Name LocaleIsoCode="en"&gt;Seychelles&lt;/Name&gt;&lt;/ChildMember&gt;&lt;ChildMember Code="272"&gt;&lt;Name LocaleIsoCode="en"&gt;Sierra Leone&lt;/Name&gt;&lt;/ChildMember&gt;&lt;ChildMember Code="273"&gt;&lt;Name LocaleIsoCode="en"&gt;Somalia&lt;/Name&gt;&lt;/ChildMember&gt;&lt;ChildMember Code="218"&gt;&lt;Name LocaleIsoCode="en"&gt;South Africa&lt;/Name&gt;&lt;/ChildMember&gt;&lt;ChildMember Code="276"&gt;&lt;Name LocaleIsoCode="en"&gt;St. Helena&lt;/Name&gt;&lt;/ChildMember&gt;&lt;ChildMember Code="278"&gt;&lt;Name LocaleIsoCode="en"&gt;Sudan&lt;/Name&gt;&lt;/ChildMember&gt;&lt;ChildMember Code="280"&gt;&lt;Name LocaleIsoCode="en"&gt;Swaziland&lt;/Name&gt;&lt;/ChildMember&gt;&lt;ChildMember Code="282"&gt;&lt;Name LocaleIsoCode="en"&gt;Tanzania&lt;/Name&gt;&lt;/ChildMember&gt;&lt;ChildMember Code="283"&gt;&lt;Name LocaleIsoCode="en"&gt;Togo&lt;/Name&gt;&lt;/ChildMember&gt;&lt;ChildMember Code="285"&gt;&lt;Name LocaleIsoCode="en"&gt;Uganda&lt;/Name&gt;&lt;/ChildMember&gt;&lt;ChildMember Code="288"&gt;&lt;Name LocaleIsoCode="en"&gt;Zambia&lt;/Name&gt;&lt;/ChildMember&gt;&lt;ChildMember Code="265"&gt;&lt;Name LocaleIsoCode="en"&gt;Zimbabwe&lt;/Name&gt;&lt;/ChildMember&gt;&lt;ChildMember Code="289"&gt;&lt;Name LocaleIsoCode="en"&gt;South of Sahara, regional&lt;/Name&gt;&lt;/ChildMember&gt;&lt;/ChildMember&gt;&lt;ChildMember Code="298"&gt;&lt;Name LocaleIsoCode="en"&gt;Africa, regional&lt;/Name&gt;&lt;/ChildMember&gt;&lt;/ChildMember&gt;&lt;ChildMember Code="10004"&gt;&lt;Name LocaleIsoCode="en"&gt;America, Total&lt;/Name&gt;&lt;ChildMember Code="10005"&gt;&lt;Name LocaleIsoCode="en"&gt;North &amp;amp; Central America, Total&lt;/Name&gt;&lt;ChildMember Code="376"&gt;&lt;Name LocaleIsoCode="en"&gt;Anguilla&lt;/Name&gt;&lt;/ChildMember&gt;&lt;ChildMember Code="377"&gt;&lt;Name LocaleIsoCode="en"&gt;Antigua and Barbuda&lt;/Name&gt;&lt;/ChildMember&gt;&lt;ChildMember Code="373"&gt;&lt;Name LocaleIsoCode="en"&gt;Aruba&lt;/Name&gt;&lt;/ChildMember&gt;&lt;ChildMember Code="328"&gt;&lt;Name LocaleIsoCode="en"&gt;Bahamas&lt;/Name&gt;&lt;/ChildMember&gt;&lt;ChildMember Code="329"&gt;&lt;Name LocaleIsoCode="en"&gt;Barbados&lt;/Name&gt;&lt;/ChildMember&gt;&lt;ChildMember Code="352"&gt;&lt;Name LocaleIsoCode="en"&gt;Belize&lt;/Name&gt;&lt;/ChildMember&gt;&lt;ChildMember Code="331"&gt;&lt;Name LocaleIsoCode="en"&gt;Bermuda&lt;/Name&gt;&lt;/ChildMember&gt;&lt;ChildMember Code="386"&gt;&lt;Name LocaleIsoCode="en"&gt;Cayman Islands&lt;/Name&gt;&lt;/ChildMember&gt;&lt;ChildMember Code="336"&gt;&lt;Name LocaleIsoCode="en"&gt;Costa Rica&lt;/Name&gt;&lt;/ChildMember&gt;&lt;ChildMember Code="338"&gt;&lt;Name LocaleIsoCode="en"&gt;Cuba&lt;/Name&gt;&lt;/ChildMember&gt;&lt;ChildMember Code="378"&gt;&lt;Name LocaleIsoCode="en"&gt;Dominica&lt;/Name&gt;&lt;/ChildMember&gt;&lt;ChildMember Code="340"&gt;&lt;Name LocaleIsoCode="en"&gt;Dominican Republic&lt;/Name&gt;&lt;/ChildMember&gt;&lt;ChildMember Code="342"&gt;&lt;Name LocaleIsoCode="en"&gt;El Salvador&lt;/Name&gt;&lt;/ChildMember&gt;&lt;ChildMember Code="381"&gt;&lt;Name LocaleIsoCode="en"&gt;Grenada&lt;/Name&gt;&lt;/ChildMember&gt;&lt;ChildMember Code="347"&gt;&lt;Name LocaleIsoCode="en"&gt;Guatemala&lt;/Name&gt;&lt;/ChildMember&gt;&lt;ChildMember Code="349"&gt;&lt;Name LocaleIsoCode="en"&gt;Haiti&lt;/Name&gt;&lt;/ChildMember&gt;&lt;ChildMember Code="351"&gt;&lt;Name LocaleIsoCode="en"&gt;Honduras&lt;/Name&gt;&lt;/ChildMember&gt;&lt;ChildMember Code="354"&gt;&lt;Name LocaleIsoCode="en"&gt;Jamaica&lt;/Name&gt;&lt;/ChildMember&gt;&lt;ChildMember Code="358"&gt;&lt;Name LocaleIsoCode="en"&gt;Mexico&lt;/Name&gt;&lt;/ChildMember&gt;&lt;ChildMember Code="385"&gt;&lt;Name LocaleIsoCode="en"&gt;Montserrat&lt;/Name&gt;&lt;/ChildMember&gt;&lt;ChildMember Code="361"&gt;&lt;Name LocaleIsoCode="en"&gt;Netherlands Antilles&lt;/Name&gt;&lt;/ChildMember&gt;&lt;ChildMember Code="364"&gt;&lt;Name LocaleIsoCode="en"&gt;Nicaragua&lt;/Name&gt;&lt;/ChildMember&gt;&lt;ChildMember Code="366"&gt;&lt;Name LocaleIsoCode="en"&gt;Panama&lt;/Name&gt;&lt;/ChildMember&gt;&lt;ChildMember Code="382"&gt;&lt;Name LocaleIsoCode="en"&gt;St. Kitts-Nevis&lt;/Name&gt;&lt;/ChildMember&gt;&lt;ChildMember Code="383"&gt;&lt;Name LocaleIsoCode="en"&gt;St. Lucia&lt;/Name&gt;&lt;/ChildMember&gt;&lt;ChildMember Code="384"&gt;&lt;Name LocaleIsoCode="en"&gt;St.Vincent &amp;amp; Grenadines&lt;/Name&gt;&lt;/ChildMember&gt;&lt;ChildMember Code="375"&gt;&lt;Name LocaleIsoCode="en"&gt;Trinidad and Tobago&lt;/Name&gt;&lt;/ChildMember&gt;&lt;ChildMember Code="387"&gt;&lt;Name LocaleIsoCode="en"&gt;Turks and Caicos Islands&lt;/Name&gt;&lt;/ChildMember&gt;&lt;ChildMember Code="388"&gt;&lt;Name LocaleIsoCode="en"&gt;Virgin Islands (UK)&lt;/Name&gt;&lt;/ChildMember&gt;&lt;ChildMember Code="380"&gt;&lt;Name LocaleIsoCode="en"&gt;West Indies, regional&lt;/Name&gt;&lt;/ChildMember&gt;&lt;ChildMember Code="389"&gt;&lt;Name LocaleIsoCode="en"&gt;North &amp;amp; Central America, regional&lt;/Name&gt;&lt;/ChildMember&gt;&lt;/ChildMember&gt;&lt;ChildMember Code="10006"&gt;&lt;Name LocaleIsoCode="en"&gt;South America, Total&lt;/Name&gt;&lt;ChildMember Code="425"&gt;&lt;Name LocaleIsoCode="en"&gt;Argentina&lt;/Name&gt;&lt;/ChildMember&gt;&lt;ChildMember Code="428"&gt;&lt;Name LocaleIsoCode="en"&gt;Bolivia&lt;/Name&gt;&lt;/ChildMember&gt;&lt;ChildMember Code="431"&gt;&lt;Name LocaleIsoCode="en"&gt;Brazil&lt;/Name&gt;&lt;/ChildMember&gt;&lt;ChildMember Code="434"&gt;&lt;Name LocaleIsoCode="en"&gt;Chile&lt;/Name&gt;&lt;/ChildMember&gt;&lt;ChildMember Code="437"&gt;&lt;Name LocaleIsoCode="en"&gt;Colombia&lt;/Name&gt;&lt;/ChildMember&gt;&lt;ChildMember Code="440"&gt;&lt;Name LocaleIsoCode="en"&gt;Ecuador&lt;/Name&gt;&lt;/ChildMember&gt;&lt;ChildMember Code="443"&gt;&lt;Name LocaleIsoCode="en"&gt;Falkland Islands&lt;/Name&gt;&lt;/ChildMember&gt;&lt;ChildMember Code="446"&gt;&lt;Name LocaleIsoCode="en"&gt;Guyana&lt;/Name&gt;&lt;/ChildMember&gt;&lt;ChildMember Code="451"&gt;&lt;Name LocaleIsoCode="en"&gt;Paraguay&lt;/Name&gt;&lt;/ChildMember&gt;&lt;ChildMember Code="454"&gt;&lt;Name LocaleIsoCode="en"&gt;Peru&lt;/Name&gt;&lt;/ChildMember&gt;&lt;ChildMember Code="457"&gt;&lt;Name LocaleIsoCode="en"&gt;Suriname&lt;/Name&gt;&lt;/ChildMember&gt;&lt;ChildMember Code="460"&gt;&lt;Name LocaleIsoCode="en"&gt;Uruguay&lt;/Name&gt;&lt;/ChildMember&gt;&lt;ChildMember Code="463"&gt;&lt;Name LocaleIsoCode="en"&gt;Venezuela&lt;/Name&gt;&lt;/ChildMember&gt;&lt;ChildMember Code="489"&gt;&lt;Name LocaleIsoCode="en"&gt;South America, regional&lt;/Name&gt;&lt;/ChildMember&gt;&lt;/ChildMember&gt;&lt;ChildMember Code="498"&gt;&lt;Name LocaleIsoCode="en"&gt;America, regional&lt;/Name&gt;&lt;/ChildMember&gt;&lt;/ChildMember&gt;&lt;ChildMember Code="10007"&gt;&lt;Name LocaleIsoCode="en"&gt;Asia, Total&lt;/Name&gt;&lt;ChildMember Code="10008"&gt;&lt;Name LocaleIsoCode="en"&gt;Far East Asia, Total&lt;/Name&gt;&lt;ChildMember Code="725"&gt;&lt;Name LocaleIsoCode="en"&gt;Brunei&lt;/Name&gt;&lt;/ChildMember&gt;&lt;ChildMember Code="728"&gt;&lt;Name LocaleIsoCode="en"&gt;Cambodia&lt;/Name&gt;&lt;/ChildMember&gt;&lt;ChildMember Code="730"&gt;&lt;Name LocaleIsoCode="en"&gt;China&lt;/Name&gt;&lt;/ChildMember&gt;&lt;ChildMember Code="732"&gt;&lt;Name LocaleIsoCode="en"&gt;Chinese Taipei&lt;/Name&gt;&lt;/ChildMember&gt;&lt;ChildMember Code="735"&gt;&lt;Name LocaleIsoCode="en"&gt;Hong Kong, China&lt;/Name&gt;&lt;/ChildMember&gt;&lt;ChildMember Code="738"&gt;&lt;Name LocaleIsoCode="en"&gt;Indonesia&lt;/Name&gt;&lt;/ChildMember&gt;&lt;ChildMember Code="742"&gt;&lt;Name LocaleIsoCode="en"&gt;Korea&lt;/Name&gt;&lt;/ChildMember&gt;&lt;ChildMember Code="740"&gt;&lt;Name LocaleIsoCode="en"&gt;Korea, Dem. Rep.&lt;/Name&gt;&lt;/ChildMember&gt;&lt;ChildMember Code="745"&gt;&lt;Name LocaleIsoCode="en"&gt;Laos&lt;/Name&gt;&lt;/ChildMember&gt;&lt;ChildMember Code="748"&gt;&lt;Name LocaleIsoCode="en"&gt;Macao&lt;/Name&gt;&lt;/ChildMember&gt;&lt;ChildMember Code="751"&gt;&lt;Name LocaleIsoCode="en"&gt;Malaysia&lt;/Name&gt;&lt;/ChildMember&gt;&lt;ChildMember Code="752"&gt;&lt;Name LocaleIsoCode="en"&gt;Mekong Delta Project&lt;/Name&gt;&lt;/ChildMember&gt;&lt;ChildMember Code="753"&gt;&lt;Name LocaleIsoCode="en"&gt;Mongolia&lt;/Name&gt;&lt;/ChildMember&gt;&lt;ChildMember Code="755"&gt;&lt;Name LocaleIsoCode="en"&gt;Philippines&lt;/Name&gt;&lt;/ChildMember&gt;&lt;ChildMember Code="761"&gt;&lt;Name LocaleIsoCode="en"&gt;Singapore&lt;/Name&gt;&lt;/ChildMember&gt;&lt;ChildMember Code="764"&gt;&lt;Name LocaleIsoCode="en"&gt;Thailand&lt;/Name&gt;&lt;/ChildMember&gt;&lt;ChildMember Code="765"&gt;&lt;Name LocaleIsoCode="en"&gt;Timor-Leste&lt;/Name&gt;&lt;/ChildMember&gt;&lt;ChildMember Code="769"&gt;&lt;Name LocaleIsoCode="en"&gt;Viet Nam&lt;/Name&gt;&lt;/ChildMember&gt;&lt;ChildMember Code="789"&gt;&lt;Name LocaleIsoCode="en"&gt;Far East Asia, regional&lt;/Name&gt;&lt;/ChildMember&gt;&lt;/ChildMember&gt;&lt;ChildMember Code="10009"&gt;&lt;Name LocaleIsoCode="en"&gt;South &amp;amp; Central Asia, Total&lt;/Name&gt;&lt;ChildMember Code="625"&gt;&lt;Name LocaleIsoCode="en"&gt;Afghanistan&lt;/Name&gt;&lt;/ChildMember&gt;&lt;ChildMember Code="610"&gt;&lt;Name LocaleIsoCode="en"&gt;Armenia&lt;/Name&gt;&lt;/ChildMember&gt;&lt;ChildMember Code="611"&gt;&lt;Name LocaleIsoCode="en"&gt;Azerbaijan&lt;/Name&gt;&lt;/ChildMember&gt;&lt;ChildMember Code="666"&gt;&lt;Name LocaleIsoCode="en"&gt;Bangladesh&lt;/Name&gt;&lt;/ChildMember&gt;&lt;ChildMember Code="630"&gt;&lt;Name LocaleIsoCode="en"&gt;Bhutan&lt;/Name&gt;&lt;/ChildMember&gt;&lt;ChildMember Code="612"&gt;&lt;Name LocaleIsoCode="en"&gt;Georgia&lt;/Name&gt;&lt;/ChildMember&gt;&lt;ChildMember Code="645"&gt;&lt;Name LocaleIsoCode="en"&gt;India&lt;/Name&gt;&lt;/ChildMember&gt;&lt;ChildMember Code="650"&gt;&lt;Name LocaleIsoCode="en"&gt;Indus Basin&lt;/Name&gt;&lt;/ChildMember&gt;&lt;ChildMember Code="613"&gt;&lt;Name LocaleIsoCode="en"&gt;Kazakhstan&lt;/Name&gt;&lt;/ChildMember&gt;&lt;ChildMember Code="614"&gt;&lt;Name LocaleIsoCode="en"&gt;Kyrgyz Republic&lt;/Name&gt;&lt;/ChildMember&gt;&lt;ChildMember Code="655"&gt;&lt;Name LocaleIsoCode="en"&gt;Maldives&lt;/Name&gt;&lt;/ChildMember&gt;&lt;ChildMember Code="635"&gt;&lt;Name LocaleIsoCode="en"&gt;Myanmar&lt;/Name&gt;&lt;/ChildMember&gt;&lt;ChildMember Code="660"&gt;&lt;Name LocaleIsoCode="en"&gt;Nepal&lt;/Name&gt;&lt;/ChildMember&gt;&lt;ChildMember Code="665"&gt;&lt;Name LocaleIsoCode="en"&gt;Pakistan&lt;/Name&gt;&lt;/ChildMember&gt;&lt;ChildMember Code="640"&gt;&lt;Name LocaleIsoCode="en"&gt;Sri Lanka&lt;/Name&gt;&lt;/ChildMember&gt;&lt;ChildMember Code="615"&gt;&lt;Name LocaleIsoCode="en"&gt;Tajikistan&lt;/Name&gt;&lt;/ChildMember&gt;&lt;ChildMember Code="616"&gt;&lt;Name LocaleIsoCode="en"&gt;Turkmenistan&lt;/Name&gt;&lt;/ChildMember&gt;&lt;ChildMember Code="617"&gt;&lt;Name LocaleIsoCode="en"&gt;Uzbekistan&lt;/Name&gt;&lt;/ChildMember&gt;&lt;ChildMember Code="619"&gt;&lt;Name LocaleIsoCode="en"&gt;Central Asia, regional&lt;/Name&gt;&lt;/ChildMember&gt;&lt;ChildMember Code="679"&gt;&lt;Name LocaleIsoCode="en"&gt;South Asia, regional&lt;/Name&gt;&lt;/ChildMember&gt;&lt;ChildMember Code="689"&gt;&lt;Name LocaleIsoCode="en"&gt;South &amp;amp; Central Asia, regional&lt;/Name&gt;&lt;/ChildMember&gt;&lt;/ChildMember&gt;&lt;ChildMember Code="10011"&gt;&lt;Name LocaleIsoCode="en"&gt;Middle East, Total&lt;/Name&gt;&lt;ChildMember Code="530"&gt;&lt;Name LocaleIsoCode="en"&gt;Bahrain&lt;/Name&gt;&lt;/ChildMember&gt;&lt;ChildMember Code="540"&gt;&lt;Name LocaleIsoCode="en"&gt;Iran&lt;/Name&gt;&lt;/ChildMember&gt;&lt;ChildMember Code="543"&gt;&lt;Name LocaleIsoCode="en"&gt;Iraq&lt;/Name&gt;&lt;/ChildMember&gt;&lt;ChildMember Code="546"&gt;&lt;Name LocaleIsoCode="en"&gt;Israel&lt;/Name&gt;&lt;/ChildMember&gt;&lt;ChildMember Code="549"&gt;&lt;Name LocaleIsoCode="en"&gt;Jordan&lt;/Name&gt;&lt;/ChildMember&gt;&lt;ChildMember Code="552"&gt;&lt;Name LocaleIsoCode="en"&gt;Kuwait&lt;/Name&gt;&lt;/ChildMember&gt;&lt;ChildMember Code="555"&gt;&lt;Name LocaleIsoCode="en"&gt;Lebanon&lt;/Name&gt;&lt;/ChildMember&gt;&lt;ChildMember Code="558"&gt;&lt;Name LocaleIsoCode="en"&gt;Oman&lt;/Name&gt;&lt;/ChildMember&gt;&lt;ChildMember Code="550"&gt;&lt;Name LocaleIsoCode="en"&gt;Palestinian Adm. Areas&lt;/Name&gt;&lt;/ChildMember&gt;&lt;ChildMember Code="561"&gt;&lt;Name LocaleIsoCode="en"&gt;Qatar&lt;/Name&gt;&lt;/ChildMember&gt;&lt;ChildMember Code="566"&gt;&lt;Name LocaleIsoCode="en"&gt;Saudi Arabia&lt;/Name&gt;&lt;/ChildMember&gt;&lt;ChildMember Code="573"&gt;&lt;Name LocaleIsoCode="en"&gt;Syria&lt;/Name&gt;&lt;/ChildMember&gt;&lt;ChildMember Code="576"&gt;&lt;Name LocaleIsoCode="en"&gt;United Arab Emirates&lt;/Name&gt;&lt;/ChildMember&gt;&lt;ChildMember Code="580"&gt;&lt;Name LocaleIsoCode="en"&gt;Yemen&lt;/Name&gt;&lt;/ChildMember&gt;&lt;ChildMember Code="589"&gt;&lt;Name LocaleIsoCode="en"&gt;Middle East, regional&lt;/Name&gt;&lt;/ChildMember&gt;&lt;/ChildMember&gt;&lt;ChildMember Code="798"&gt;&lt;Name LocaleIsoCode="en"&gt;Asia, regional&lt;/Name&gt;&lt;/ChildMember&gt;&lt;/ChildMember&gt;&lt;ChildMember Code="10012"&gt;&lt;Name LocaleIsoCode="en"&gt;Oceania, Total&lt;/Name&gt;&lt;ChildMember Code="831"&gt;&lt;Name LocaleIsoCode="en"&gt;Cook Islands&lt;/Name&gt;&lt;/ChildMember&gt;&lt;ChildMember Code="832"&gt;&lt;Name LocaleIsoCode="en"&gt;Fiji&lt;/Name&gt;&lt;/ChildMember&gt;&lt;ChildMember Code="840"&gt;&lt;Name LocaleIsoCode="en"&gt;French Polynesia&lt;/Name&gt;&lt;/ChildMember&gt;&lt;ChildMember Code="836"&gt;&lt;Name LocaleIsoCode="en"&gt;Kiribati&lt;/Name&gt;&lt;/ChildMember&gt;&lt;ChildMember Code="859"&gt;&lt;Name LocaleIsoCode="en"&gt;Marshall Islands&lt;/Name&gt;&lt;/ChildMember&gt;&lt;ChildMember Code="860"&gt;&lt;Name LocaleIsoCode="en"&gt;Micronesia, Fed. States&lt;/Name&gt;&lt;/ChildMember&gt;&lt;ChildMember Code="845"&gt;&lt;Name LocaleIsoCode="en"&gt;Nauru&lt;/Name&gt;&lt;/ChildMember&gt;&lt;ChildMember Code="850"&gt;&lt;Name LocaleIsoCode="en"&gt;New Caledonia&lt;/Name&gt;&lt;/ChildMember&gt;&lt;ChildMember Code="856"&gt;&lt;Name LocaleIsoCode="en"&gt;Niue&lt;/Name&gt;&lt;/ChildMember&gt;&lt;ChildMember Code="858"&gt;&lt;Name LocaleIsoCode="en"&gt;Northern Marianas&lt;/Name&gt;&lt;/ChildMember&gt;&lt;ChildMember Code="861"&gt;&lt;Name LocaleIsoCode="en"&gt;Palau&lt;/Name&gt;&lt;/ChildMember&gt;&lt;ChildMember Code="862"&gt;&lt;Name LocaleIsoCode="en"&gt;Papua New Guinea&lt;/Name&gt;&lt;/ChildMember&gt;&lt;ChildMember Code="880"&gt;&lt;Name LocaleIsoCode="en"&gt;Samoa&lt;/Name&gt;&lt;/ChildMember&gt;&lt;ChildMember Code="866"&gt;&lt;Name LocaleIsoCode="en"&gt;Solomon Islands&lt;/Name&gt;&lt;/ChildMember&gt;&lt;ChildMember Code="868"&gt;&lt;Name LocaleIsoCode="en"&gt;Tokelau&lt;/Name&gt;&lt;/ChildMember&gt;&lt;ChildMember Code="870"&gt;&lt;Name LocaleIsoCode="en"&gt;Tonga&lt;/Name&gt;&lt;/ChildMember&gt;&lt;ChildMember Code="872"&gt;&lt;Name LocaleIsoCode="en"&gt;Tuvalu&lt;/Name&gt;&lt;/ChildMember&gt;&lt;ChildMember Code="854"&gt;&lt;Name LocaleIsoCode="en"&gt;Vanuatu&lt;/Name&gt;&lt;/ChildMember&gt;&lt;ChildMember Code="876"&gt;&lt;Name LocaleIsoCode="en"&gt;Wallis &amp;amp; Futuna&lt;/Name&gt;&lt;/ChildMember&gt;&lt;ChildMember Code="889"&gt;&lt;Name LocaleIsoCode="en"&gt;Oceania, regional&lt;/Name&gt;&lt;/ChildMember&gt;&lt;/ChildMember&gt;&lt;ChildMember Code="9998"&gt;&lt;Name LocaleIsoCode="en"&gt;Developing Countries unspecified&lt;/Name&gt;&lt;/ChildMember&gt;&lt;/Member&gt;&lt;/Dimension&gt;&lt;Dimension Code="DONOR" CommonCode="DAC_DONOR" Display="labels"&gt;&lt;Name LocaleIsoCode="en"&gt;Donor&lt;/Name&gt;&lt;Member Code="20005" IsDisplayed="true"&gt;&lt;Name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Code="255"&gt;&lt;Name LocaleIsoCode="en"&gt;Memo: Net debt relief&lt;/Name&gt;&lt;/Member&gt;&lt;/Dimension&gt;&lt;Dimension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Code="D"&gt;&lt;Name LocaleIsoCode="en"&gt;Constant Prices (2008 USD millions)&lt;/Name&gt;&lt;/Member&gt;&lt;/Dimension&gt;&lt;Dimension Code="TIME" CommonCode="TIME" Display="labels"&gt;&lt;Name LocaleIsoCode="en"&gt;Year&lt;/Name&gt;&lt;Member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Annual="1990" /&gt;&lt;EndCodes Annual="2009" /&gt;&lt;/TimeDimension&gt;&lt;/WBOSInformations&gt;&lt;Tabulation Axis="horizontal"&gt;&lt;Dimension Code="TIME" CommonCode="TIME" /&gt;&lt;/Tabulation&gt;&lt;Tabulation Axis="vertical"&gt;&lt;Dimension Code="DONOR" CommonCode="DAC_DONOR" /&gt;&lt;/Tabulation&gt;&lt;Tabulation Axis="page"&gt;&lt;Dimension Code="PART" /&gt;&lt;Dimension Code="AIDTYPE" /&gt;&lt;Dimension Code="DATATYPE" /&gt;&lt;Dimension Code="RECIPIENT" CommonCode="DAC_RECIPIENT"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</si>
  <si>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Code="10200"&gt;&lt;Name LocaleIsoCode="en"&gt;All recipients, Total&lt;/Name&gt;&lt;/Member&gt;&lt;Member Code="10100"&gt;&lt;Name LocaleIsoCode="en"&gt;Developing Countries, Total&lt;/Name&gt;&lt;ChildMember Code="10010"&gt;&lt;Name LocaleIsoCode="en"&gt;Europe, Total&lt;/Name&gt;&lt;ChildMember Code="71"&gt;&lt;Name LocaleIsoCode="en"&gt;Albania&lt;/Name&gt;&lt;/ChildMember&gt;&lt;ChildMember Code="86"&gt;&lt;Name LocaleIsoCode="en"&gt;Belarus&lt;/Name&gt;&lt;/ChildMember&gt;&lt;ChildMember Code="64"&gt;&lt;Name LocaleIsoCode="en"&gt;Bosnia-Herzegovina&lt;/Name&gt;&lt;/ChildMember&gt;&lt;ChildMember Code="62"&gt;&lt;Name LocaleIsoCode="en"&gt;Croatia&lt;/Name&gt;&lt;/ChildMember&gt;&lt;ChildMember Code="30"&gt;&lt;Name LocaleIsoCode="en"&gt;Cyprus&lt;/Name&gt;&lt;/ChildMember&gt;&lt;ChildMember Code="35"&gt;&lt;Name LocaleIsoCode="en"&gt;Gibraltar&lt;/Name&gt;&lt;/ChildMember&gt;&lt;ChildMember Code="57"&gt;&lt;Name LocaleIsoCode="en"&gt;Kosovo&lt;/Name&gt;&lt;/ChildMember&gt;&lt;ChildMember Code="66"&gt;&lt;Name LocaleIsoCode="en"&gt;Macedonia, FYR&lt;/Name&gt;&lt;/ChildMember&gt;&lt;ChildMember Code="45"&gt;&lt;Name LocaleIsoCode="en"&gt;Malta&lt;/Name&gt;&lt;/ChildMember&gt;&lt;ChildMember Code="93"&gt;&lt;Name LocaleIsoCode="en"&gt;Moldova&lt;/Name&gt;&lt;/ChildMember&gt;&lt;ChildMember Code="65"&gt;&lt;Name LocaleIsoCode="en"&gt;Montenegro&lt;/Name&gt;&lt;/ChildMember&gt;&lt;ChildMember Code="63"&gt;&lt;Name LocaleIsoCode="en"&gt;Serbia&lt;/Name&gt;&lt;/ChildMember&gt;&lt;ChildMember Code="61"&gt;&lt;Name LocaleIsoCode="en"&gt;Slovenia&lt;/Name&gt;&lt;/ChildMember&gt;&lt;ChildMember Code="88"&gt;&lt;Name LocaleIsoCode="en"&gt;States Ex-Yugoslavia&lt;/Name&gt;&lt;/ChildMember&gt;&lt;ChildMember Code="55"&gt;&lt;Name LocaleIsoCode="en"&gt;Turkey&lt;/Name&gt;&lt;/ChildMember&gt;&lt;ChildMember Code="85"&gt;&lt;Name LocaleIsoCode="en"&gt;Ukraine&lt;/Name&gt;&lt;/ChildMember&gt;&lt;ChildMember Code="89"&gt;&lt;Name LocaleIsoCode="en"&gt;Europe, regional&lt;/Name&gt;&lt;/ChildMember&gt;&lt;/ChildMember&gt;&lt;ChildMember Code="10001"&gt;&lt;Name LocaleIsoCode="en"&gt;Africa, Total&lt;/Name&gt;&lt;ChildMember Code="10002"&gt;&lt;Name LocaleIsoCode="en"&gt;North of Sahara, Total&lt;/Name&gt;&lt;ChildMember Code="130"&gt;&lt;Name LocaleIsoCode="en"&gt;Algeria&lt;/Name&gt;&lt;/ChildMember&gt;&lt;ChildMember Code="142"&gt;&lt;Name LocaleIsoCode="en"&gt;Egypt&lt;/Name&gt;&lt;/ChildMember&gt;&lt;ChildMember Code="133"&gt;&lt;Name LocaleIsoCode="en"&gt;Libya&lt;/Name&gt;&lt;/ChildMember&gt;&lt;ChildMember Code="136"&gt;&lt;Name LocaleIsoCode="en"&gt;Morocco&lt;/Name&gt;&lt;/ChildMember&gt;&lt;ChildMember Code="139"&gt;&lt;Name LocaleIsoCode="en"&gt;Tunisia&lt;/Name&gt;&lt;/ChildMember&gt;&lt;ChildMember Code="189"&gt;&lt;Name LocaleIsoCode="en"&gt;North of Sahara, regional&lt;/Name&gt;&lt;/ChildMember&gt;&lt;/ChildMember&gt;&lt;ChildMember Code="10003"&gt;&lt;Name LocaleIsoCode="en"&gt;South of Sahara, Total&lt;/Name&gt;&lt;ChildMember Code="225"&gt;&lt;Name LocaleIsoCode="en"&gt;Angola&lt;/Name&gt;&lt;/ChildMember&gt;&lt;ChildMember Code="236"&gt;&lt;Name LocaleIsoCode="en"&gt;Benin&lt;/Name&gt;&lt;/ChildMember&gt;&lt;ChildMember Code="227"&gt;&lt;Name LocaleIsoCode="en"&gt;Botswana&lt;/Name&gt;&lt;/ChildMember&gt;&lt;ChildMember Code="287"&gt;&lt;Name LocaleIsoCode="en"&gt;Burkina Faso&lt;/Name&gt;&lt;/ChildMember&gt;&lt;ChildMember Code="228"&gt;&lt;Name LocaleIsoCode="en"&gt;Burundi&lt;/Name&gt;&lt;/ChildMember&gt;&lt;ChildMember Code="229"&gt;&lt;Name LocaleIsoCode="en"&gt;Cameroon&lt;/Name&gt;&lt;/ChildMember&gt;&lt;ChildMember Code="230"&gt;&lt;Name LocaleIsoCode="en"&gt;Cape Verde&lt;/Name&gt;&lt;/ChildMember&gt;&lt;ChildMember Code="231"&gt;&lt;Name LocaleIsoCode="en"&gt;Central African Rep.&lt;/Name&gt;&lt;/ChildMember&gt;&lt;ChildMember Code="232"&gt;&lt;Name LocaleIsoCode="en"&gt;Chad&lt;/Name&gt;&lt;/ChildMember&gt;&lt;ChildMember Code="233"&gt;&lt;Name LocaleIsoCode="en"&gt;Comoros&lt;/Name&gt;&lt;/ChildMember&gt;&lt;ChildMember Code="235"&gt;&lt;Name LocaleIsoCode="en"&gt;Congo, Dem. Rep.&lt;/Name&gt;&lt;/ChildMember&gt;&lt;ChildMember Code="234"&gt;&lt;Name LocaleIsoCode="en"&gt;Congo, Rep.&lt;/Name&gt;&lt;/ChildMember&gt;&lt;ChildMember Code="247"&gt;&lt;Name LocaleIsoCode="en"&gt;Cote d'Ivoire&lt;/Name&gt;&lt;/ChildMember&gt;&lt;ChildMember Code="274"&gt;&lt;Name LocaleIsoCode="en"&gt;Djibouti&lt;/Name&gt;&lt;/ChildMember&gt;&lt;ChildMember Code="237"&gt;&lt;Name LocaleIsoCode="en"&gt;East African Community&lt;/Name&gt;&lt;/ChildMember&gt;&lt;ChildMember Code="245"&gt;&lt;Name LocaleIsoCode="en"&gt;Equatorial Guinea&lt;/Name&gt;&lt;/ChildMember&gt;&lt;ChildMember Code="271"&gt;&lt;Name LocaleIsoCode="en"&gt;Eritrea&lt;/Name&gt;&lt;/ChildMember&gt;&lt;ChildMember Code="238"&gt;&lt;Name LocaleIsoCode="en"&gt;Ethiopia&lt;/Name&gt;&lt;/ChildMember&gt;&lt;ChildMember Code="239"&gt;&lt;Name LocaleIsoCode="en"&gt;Gabon&lt;/Name&gt;&lt;/ChildMember&gt;&lt;ChildMember Code="240"&gt;&lt;Name LocaleIsoCode="en"&gt;Gambia&lt;/Name&gt;&lt;/ChildMember&gt;&lt;ChildMember Code="241"&gt;&lt;Name LocaleIsoCode="en"&gt;Ghana&lt;/Name&gt;&lt;/ChildMember&gt;&lt;ChildMember Code="243"&gt;&lt;Name LocaleIsoCode="en"&gt;Guinea&lt;/Name&gt;&lt;/ChildMember&gt;&lt;ChildMember Code="244"&gt;&lt;Name LocaleIsoCode="en"&gt;Guinea-Bissau&lt;/Name&gt;&lt;/ChildMember&gt;&lt;ChildMember Code="248"&gt;&lt;Name LocaleIsoCode="en"&gt;Kenya&lt;/Name&gt;&lt;/ChildMember&gt;&lt;ChildMember Code="249"&gt;&lt;Name LocaleIsoCode="en"&gt;Lesotho&lt;/Name&gt;&lt;/ChildMember&gt;&lt;ChildMember Code="251"&gt;&lt;Name LocaleIsoCode="en"&gt;Liberia&lt;/Name&gt;&lt;/ChildMember&gt;&lt;ChildMember Code="252"&gt;&lt;Name LocaleIsoCode="en"&gt;Madagascar&lt;/Name&gt;&lt;/ChildMember&gt;&lt;ChildMember Code="253"&gt;&lt;Name LocaleIsoCode="en"&gt;Malawi&lt;/Name&gt;&lt;/ChildMember&gt;&lt;ChildMember Code="255"&gt;&lt;Name LocaleIsoCode="en"&gt;Mali&lt;/Name&gt;&lt;/ChildMember&gt;&lt;ChildMember Code="256"&gt;&lt;Name LocaleIsoCode="en"&gt;Mauritania&lt;/Name&gt;&lt;/ChildMember&gt;&lt;ChildMember Code="257"&gt;&lt;Name LocaleIsoCode="en"&gt;Mauritius&lt;/Name&gt;&lt;/ChildMember&gt;&lt;ChildMember Code="258"&gt;&lt;Name LocaleIsoCode="en"&gt;Mayotte&lt;/Name&gt;&lt;/ChildMember&gt;&lt;ChildMember Code="259"&gt;&lt;Name LocaleIsoCode="en"&gt;Mozambique&lt;/Name&gt;&lt;/ChildMember&gt;&lt;ChildMember Code="275"&gt;&lt;Name LocaleIsoCode="en"&gt;Namibia&lt;/Name&gt;&lt;/ChildMember&gt;&lt;ChildMember Code="260"&gt;&lt;Name LocaleIsoCode="en"&gt;Niger&lt;/Name&gt;&lt;/ChildMember&gt;&lt;ChildMember Code="261"&gt;&lt;Name LocaleIsoCode="en"&gt;Nigeria&lt;/Name&gt;&lt;/ChildMember&gt;&lt;ChildMember Code="266"&gt;&lt;Name LocaleIsoCode="en"&gt;Rwanda&lt;/Name&gt;&lt;/ChildMember&gt;&lt;ChildMember Code="268"&gt;&lt;Name LocaleIsoCode="en"&gt;Sao Tome &amp;amp; Principe&lt;/Name&gt;&lt;/ChildMember&gt;&lt;ChildMember Code="269"&gt;&lt;Name LocaleIsoCode="en"&gt;Senegal&lt;/Name&gt;&lt;/ChildMember&gt;&lt;ChildMember Code="270"&gt;&lt;Name LocaleIsoCode="en"&gt;Seychelles&lt;/Name&gt;&lt;/ChildMember&gt;&lt;ChildMember Code="272"&gt;&lt;Name LocaleIsoCode="en"&gt;Sierra Leone&lt;/Name&gt;&lt;/ChildMember&gt;&lt;ChildMember Code="273"&gt;&lt;Name LocaleIsoCode="en"&gt;Somalia&lt;/Name&gt;&lt;/ChildMember&gt;&lt;ChildMember Code="218"&gt;&lt;Name LocaleIsoCode="en"&gt;South Africa&lt;/Name&gt;&lt;/ChildMember&gt;&lt;ChildMember Code="276"&gt;&lt;Name LocaleIsoCode="en"&gt;St. Helena&lt;/Name&gt;&lt;/ChildMember&gt;&lt;ChildMember Code="278"&gt;&lt;Name LocaleIsoCode="en"&gt;Sudan&lt;/Name&gt;&lt;/ChildMember&gt;&lt;ChildMember Code="280"&gt;&lt;Name LocaleIsoCode="en"&gt;Swaziland&lt;/Name&gt;&lt;/ChildMember&gt;&lt;ChildMember Code="282"&gt;&lt;Name LocaleIsoCode="en"&gt;Tanzania&lt;/Name&gt;&lt;/ChildMember&gt;&lt;ChildMember Code="283"&gt;&lt;Name LocaleIsoCode="en"&gt;Togo&lt;/Name&gt;&lt;/ChildMember&gt;&lt;ChildMember Code="285"&gt;&lt;Name LocaleIsoCode="en"&gt;Uganda&lt;/Name&gt;&lt;/ChildMember&gt;&lt;ChildMember Code="288"&gt;&lt;Name LocaleIsoCode="en"&gt;Zambia&lt;/Name&gt;&lt;/ChildMember&gt;&lt;ChildMember Code="265"&gt;&lt;Name LocaleIsoCode="en"&gt;Zimbabwe&lt;/Name&gt;&lt;/ChildMember&gt;&lt;ChildMember Code="289"&gt;&lt;Name LocaleIsoCode="en"&gt;South of Sahara, regional&lt;/Name&gt;&lt;/ChildMember&gt;&lt;/ChildMember&gt;&lt;ChildMember Code="298"&gt;&lt;Name LocaleIsoCode="en"&gt;Africa, regional&lt;/Name&gt;&lt;/ChildMember&gt;&lt;/ChildMember&gt;&lt;ChildMember Code="10004"&gt;&lt;Name LocaleIsoCode="en"&gt;America, Total&lt;/Name&gt;&lt;ChildMember Code="10005"&gt;&lt;Name LocaleIsoCode="en"&gt;North &amp;amp; Central America, Total&lt;/Name&gt;&lt;ChildMember Code="376"&gt;&lt;Name LocaleIsoCode="en"&gt;Anguilla&lt;/Name&gt;&lt;/ChildMember&gt;&lt;ChildMember Code="377"&gt;&lt;Name LocaleIsoCode="en"&gt;Antigua and Barbuda&lt;/Name&gt;&lt;/ChildMember&gt;&lt;ChildMember Code="373"&gt;&lt;Name LocaleIsoCode="en"&gt;Aruba&lt;/Name&gt;&lt;/ChildMember&gt;&lt;ChildMember Code="328"&gt;&lt;Name LocaleIsoCode="en"&gt;Bahamas&lt;/Name&gt;&lt;/ChildMember&gt;&lt;ChildMember Code="329"&gt;&lt;Name LocaleIsoCode="en"&gt;Barbados&lt;/Name&gt;&lt;/ChildMember&gt;&lt;ChildMember Code="352"&gt;&lt;Name LocaleIsoCode="en"&gt;Belize&lt;/Name&gt;&lt;/ChildMember&gt;&lt;ChildMember Code="331"&gt;&lt;Name LocaleIsoCode="en"&gt;Bermuda&lt;/Name&gt;&lt;/ChildMember&gt;&lt;ChildMember Code="386"&gt;&lt;Name LocaleIsoCode="en"&gt;Cayman Islands&lt;/Name&gt;&lt;/ChildMember&gt;&lt;ChildMember Code="336"&gt;&lt;Name LocaleIsoCode="en"&gt;Costa Rica&lt;/Name&gt;&lt;/ChildMember&gt;&lt;ChildMember Code="338"&gt;&lt;Name LocaleIsoCode="en"&gt;Cuba&lt;/Name&gt;&lt;/ChildMember&gt;&lt;ChildMember Code="378"&gt;&lt;Name LocaleIsoCode="en"&gt;Dominica&lt;/Name&gt;&lt;/ChildMember&gt;&lt;ChildMember Code="340"&gt;&lt;Name LocaleIsoCode="en"&gt;Dominican Republic&lt;/Name&gt;&lt;/ChildMember&gt;&lt;ChildMember Code="342"&gt;&lt;Name LocaleIsoCode="en"&gt;El Salvador&lt;/Name&gt;&lt;/ChildMember&gt;&lt;ChildMember Code="381"&gt;&lt;Name LocaleIsoCode="en"&gt;Grenada&lt;/Name&gt;&lt;/ChildMember&gt;&lt;ChildMember Code="347"&gt;&lt;Name LocaleIsoCode="en"&gt;Guatemala&lt;/Name&gt;&lt;/ChildMember&gt;&lt;ChildMember Code="349"&gt;&lt;Name LocaleIsoCode="en"&gt;Haiti&lt;/Name&gt;&lt;/ChildMember&gt;&lt;ChildMember Code="351"&gt;&lt;Name LocaleIsoCode="en"&gt;Honduras&lt;/Name&gt;&lt;/ChildMember&gt;&lt;ChildMember Code="354"&gt;&lt;Name LocaleIsoCode="en"&gt;Jamaica&lt;/Name&gt;&lt;/ChildMember&gt;&lt;ChildMember Code="358"&gt;&lt;Name LocaleIsoCode="en"&gt;Mexico&lt;/Name&gt;&lt;/ChildMember&gt;&lt;ChildMember Code="385"&gt;&lt;Name LocaleIsoCode="en"&gt;Montserrat&lt;/Name&gt;&lt;/ChildMember&gt;&lt;ChildMember Code="361"&gt;&lt;Name LocaleIsoCode="en"&gt;Netherlands Antilles&lt;/Name&gt;&lt;/ChildMember&gt;&lt;ChildMember Code="364"&gt;&lt;Name LocaleIsoCode="en"&gt;Nicaragua&lt;/Name&gt;&lt;/ChildMember&gt;&lt;ChildMember Code="366"&gt;&lt;Name LocaleIsoCode="en"&gt;Panama&lt;/Name&gt;&lt;/ChildMember&gt;&lt;ChildMember Code="382"&gt;&lt;Name LocaleIsoCode="en"&gt;St. Kitts-Nevis&lt;/Name&gt;&lt;/ChildMember&gt;&lt;ChildMember Code="383"&gt;&lt;Name LocaleIsoCode="en"&gt;St. Lucia&lt;/Name&gt;&lt;/ChildMember&gt;&lt;ChildMember Code="384"&gt;&lt;Name LocaleIsoCode="en"&gt;St.Vincent &amp;amp; Grenadines&lt;/Name&gt;&lt;/ChildMember&gt;&lt;ChildMember Code="375"&gt;&lt;Name LocaleIsoCode="en"&gt;Trinidad and Tobago&lt;/Name&gt;&lt;/ChildMember&gt;&lt;ChildMember Code="387"&gt;&lt;Name LocaleIsoCode="en"&gt;Turks and Caicos Islands&lt;/Name&gt;&lt;/ChildMember&gt;&lt;ChildMember Code="388"&gt;&lt;Name LocaleIsoCode="en"&gt;Virgin Islands (UK)&lt;/Name&gt;&lt;/ChildMember&gt;&lt;ChildMember Code="380"&gt;&lt;Name LocaleIsoCode="en"&gt;West Indies, regional&lt;/Name&gt;&lt;/ChildMember&gt;&lt;ChildMember Code="389"&gt;&lt;Name LocaleIsoCode="en"&gt;North &amp;amp; Central America, regional&lt;/Name&gt;&lt;/ChildMember&gt;&lt;/ChildMember&gt;&lt;ChildMember Code="10006"&gt;&lt;Name LocaleIsoCode="en"&gt;South America, Total&lt;/Name&gt;&lt;ChildMember Code="425"&gt;&lt;Name LocaleIsoCode="en"&gt;Argentina&lt;/Name&gt;&lt;/ChildMember&gt;&lt;ChildMember Code="428"&gt;&lt;Name LocaleIsoCode="en"&gt;Bolivia&lt;/Name&gt;&lt;/ChildMember&gt;&lt;ChildMember Code="431"&gt;&lt;Name LocaleIsoCode="en"&gt;Brazil&lt;/Name&gt;&lt;/ChildMember&gt;&lt;ChildMember Code="434"&gt;&lt;Name LocaleIsoCode="en"&gt;Chile&lt;/Name&gt;&lt;/ChildMember&gt;&lt;ChildMember Code="437"&gt;&lt;Name LocaleIsoCode="en"&gt;Colombia&lt;/Name&gt;&lt;/ChildMember&gt;&lt;ChildMember Code="440"&gt;&lt;Name LocaleIsoCode="en"&gt;Ecuador&lt;/Name&gt;&lt;/ChildMember&gt;&lt;ChildMember Code="443"&gt;&lt;Name LocaleIsoCode="en"&gt;Falkland Islands&lt;/Name&gt;&lt;/ChildMember&gt;&lt;ChildMember Code="446"&gt;&lt;Name LocaleIsoCode="en"&gt;Guyana&lt;/Name&gt;&lt;/ChildMember&gt;&lt;ChildMember Code="451"&gt;&lt;Name LocaleIsoCode="en"&gt;Paraguay&lt;/Name&gt;&lt;/ChildMember&gt;&lt;ChildMember Code="454"&gt;&lt;Name LocaleIsoCode="en"&gt;Peru&lt;/Name&gt;&lt;/ChildMember&gt;&lt;ChildMember Code="457"&gt;&lt;Name LocaleIsoCode="en"&gt;Suriname&lt;/Name&gt;&lt;/ChildMember&gt;&lt;ChildMember Code="460"&gt;&lt;Name LocaleIsoCode="en"&gt;Uruguay&lt;/Name&gt;&lt;/ChildMember&gt;&lt;ChildMember Code="463"&gt;&lt;Name LocaleIsoCode="en"&gt;Venezuela&lt;/Name&gt;&lt;/ChildMember&gt;&lt;ChildMember Code="489"&gt;&lt;Name LocaleIsoCode="en"&gt;South America, regional&lt;/Name&gt;&lt;/ChildMember&gt;&lt;/ChildMember&gt;&lt;ChildMember Code="498"&gt;&lt;Name LocaleIsoCode="en"&gt;America, regional&lt;/Name&gt;&lt;/ChildMember&gt;&lt;/ChildMember&gt;&lt;ChildMember Code="10007"&gt;&lt;Name LocaleIsoCode="en"&gt;Asia, Total&lt;/Name&gt;&lt;ChildMember Code="10008"&gt;&lt;Name LocaleIsoCode="en"&gt;Far East Asia, Total&lt;/Name&gt;&lt;ChildMember Code="725"&gt;&lt;Name LocaleIsoCode="en"&gt;Brunei&lt;/Name&gt;&lt;/ChildMember&gt;&lt;ChildMember Code="728"&gt;&lt;Name LocaleIsoCode="en"&gt;Cambodia&lt;/Name&gt;&lt;/ChildMember&gt;&lt;ChildMember Code="730"&gt;&lt;Name LocaleIsoCode="en"&gt;China&lt;/Name&gt;&lt;/ChildMember&gt;&lt;ChildMember Code="732"&gt;&lt;Name LocaleIsoCode="en"&gt;Chinese Taipei&lt;/Name&gt;&lt;/ChildMember&gt;&lt;ChildMember Code="735"&gt;&lt;Name LocaleIsoCode="en"&gt;Hong Kong, China&lt;/Name&gt;&lt;/ChildMember&gt;&lt;ChildMember Code="738"&gt;&lt;Name LocaleIsoCode="en"&gt;Indonesia&lt;/Name&gt;&lt;/ChildMember&gt;&lt;ChildMember Code="742"&gt;&lt;Name LocaleIsoCode="en"&gt;Korea&lt;/Name&gt;&lt;/ChildMember&gt;&lt;ChildMember Code="740"&gt;&lt;Name LocaleIsoCode="en"&gt;Korea, Dem. Rep.&lt;/Name&gt;&lt;/ChildMember&gt;&lt;ChildMember Code="745"&gt;&lt;Name LocaleIsoCode="en"&gt;Laos&lt;/Name&gt;&lt;/ChildMember&gt;&lt;ChildMember Code="748"&gt;&lt;Name LocaleIsoCode="en"&gt;Macao&lt;/Name&gt;&lt;/ChildMember&gt;&lt;ChildMember Code="751"&gt;&lt;Name LocaleIsoCode="en"&gt;Malaysia&lt;/Name&gt;&lt;/ChildMember&gt;&lt;ChildMember Code="752"&gt;&lt;Name LocaleIsoCode="en"&gt;Mekong Delta Project&lt;/Name&gt;&lt;/ChildMember&gt;&lt;ChildMember Code="753"&gt;&lt;Name LocaleIsoCode="en"&gt;Mongolia&lt;/Name&gt;&lt;/ChildMember&gt;&lt;ChildMember Code="755"&gt;&lt;Name LocaleIsoCode="en"&gt;Philippines&lt;/Name&gt;&lt;/ChildMember&gt;&lt;ChildMember Code="761"&gt;&lt;Name LocaleIsoCode="en"&gt;Singapore&lt;/Name&gt;&lt;/ChildMember&gt;&lt;ChildMember Code="764"&gt;&lt;Name LocaleIsoCode="en"&gt;Thailand&lt;/Name&gt;&lt;/ChildMember&gt;&lt;ChildMember Code="765"&gt;&lt;Name LocaleIsoCode="en"&gt;Timor-Leste&lt;/Name&gt;&lt;/ChildMember&gt;&lt;ChildMember Code="769"&gt;&lt;Name LocaleIsoCode="en"&gt;Viet Nam&lt;/Name&gt;&lt;/ChildMember&gt;&lt;ChildMember Code="789"&gt;&lt;Name LocaleIsoCode="en"&gt;Far East Asia, regional&lt;/Name&gt;&lt;/ChildMember&gt;&lt;/ChildMember&gt;&lt;ChildMember Code="10009"&gt;&lt;Name LocaleIsoCode="en"&gt;South &amp;amp; Central Asia, Total&lt;/Name&gt;&lt;ChildMember Code="625"&gt;&lt;Name LocaleIsoCode="en"&gt;Afghanistan&lt;/Name&gt;&lt;/ChildMember&gt;&lt;ChildMember Code="610"&gt;&lt;Name LocaleIsoCode="en"&gt;Armenia&lt;/Name&gt;&lt;/ChildMember&gt;&lt;ChildMember Code="611"&gt;&lt;Name LocaleIsoCode="en"&gt;Azerbaijan&lt;/Name&gt;&lt;/ChildMember&gt;&lt;ChildMember Code="666"&gt;&lt;Name LocaleIsoCode="en"&gt;Bangladesh&lt;/Name&gt;&lt;/ChildMember&gt;&lt;ChildMember Code="630"&gt;&lt;Name LocaleIsoCode="en"&gt;Bhutan&lt;/Name&gt;&lt;/ChildMember&gt;&lt;ChildMember Code="612"&gt;&lt;Name LocaleIsoCode="en"&gt;Georgia&lt;/Name&gt;&lt;/ChildMember&gt;&lt;ChildMember Code="645"&gt;&lt;Name LocaleIsoCode="en"&gt;India&lt;/Name&gt;&lt;/ChildMember&gt;&lt;ChildMember Code="650"&gt;&lt;Name LocaleIsoCode="en"&gt;Indus Basin&lt;/Name&gt;&lt;/ChildMember&gt;&lt;ChildMember Code="613"&gt;&lt;Name LocaleIsoCode="en"&gt;Kazakhstan&lt;/Name&gt;&lt;/ChildMember&gt;&lt;ChildMember Code="614"&gt;&lt;Name LocaleIsoCode="en"&gt;Kyrgyz Republic&lt;/Name&gt;&lt;/ChildMember&gt;&lt;ChildMember Code="655"&gt;&lt;Name LocaleIsoCode="en"&gt;Maldives&lt;/Name&gt;&lt;/ChildMember&gt;&lt;ChildMember Code="635"&gt;&lt;Name LocaleIsoCode="en"&gt;Myanmar&lt;/Name&gt;&lt;/ChildMember&gt;&lt;ChildMember Code="660"&gt;&lt;Name LocaleIsoCode="en"&gt;Nepal&lt;/Name&gt;&lt;/ChildMember&gt;&lt;ChildMember Code="665"&gt;&lt;Name LocaleIsoCode="en"&gt;Pakistan&lt;/Name&gt;&lt;/ChildMember&gt;&lt;ChildMember Code="640"&gt;&lt;Name LocaleIsoCode="en"&gt;Sri Lanka&lt;/Name&gt;&lt;/ChildMember&gt;&lt;ChildMember Code="615"&gt;&lt;Name LocaleIsoCode="en"&gt;Tajikistan&lt;/Name&gt;&lt;/ChildMember&gt;&lt;ChildMember Code="616"&gt;&lt;Name LocaleIsoCode="en"&gt;Turkmenistan&lt;/Name&gt;&lt;/ChildMember&gt;&lt;ChildMember Code="617"&gt;&lt;Name LocaleIsoCode="en"&gt;Uzbekistan&lt;/Name&gt;&lt;/ChildMember&gt;&lt;ChildMember Code="619"&gt;&lt;Name LocaleIsoCode="en"&gt;Central Asia, regional&lt;/Name&gt;&lt;/ChildMember&gt;&lt;ChildMember Code="679"&gt;&lt;Name LocaleIsoCode="en"&gt;South Asia, regional&lt;/Name&gt;&lt;/ChildMember&gt;&lt;ChildMember Code="689"&gt;&lt;Name LocaleIsoCode="en"&gt;South &amp;amp; Central Asia, regional&lt;/Name&gt;&lt;/ChildMember&gt;&lt;/ChildMember&gt;&lt;ChildMember Code="10011"&gt;&lt;Name LocaleIsoCode="en"&gt;Middle East, Total&lt;/Name&gt;&lt;ChildMember Code="530"&gt;&lt;Name LocaleIsoCode="en"&gt;Bahrain&lt;/Name&gt;&lt;/ChildMember&gt;&lt;ChildMember Code="540"&gt;&lt;Name LocaleIsoCode="en"&gt;Iran&lt;/Name&gt;&lt;/ChildMember&gt;&lt;ChildMember Code="543"&gt;&lt;Name LocaleIsoCode="en"&gt;Iraq&lt;/Name&gt;&lt;/ChildMember&gt;&lt;ChildMember Code="546"&gt;&lt;Name LocaleIsoCode="en"&gt;Israel&lt;/Name&gt;&lt;/ChildMember&gt;&lt;ChildMember Code="549"&gt;&lt;Name LocaleIsoCode="en"&gt;Jordan&lt;/Name&gt;&lt;/ChildMember&gt;&lt;ChildMember Code="552"&gt;&lt;Name LocaleIsoCode="en"&gt;Kuwait&lt;/Name&gt;&lt;/ChildMember&gt;&lt;ChildMember Code="555"&gt;&lt;Name LocaleIsoCode="en"&gt;Lebanon&lt;/Name&gt;&lt;/ChildMember&gt;&lt;ChildMember Code="558"&gt;&lt;Name LocaleIsoCode="en"&gt;Oman&lt;/Name&gt;&lt;/ChildMember&gt;&lt;ChildMember Code="550"&gt;&lt;Name LocaleIsoCode="en"&gt;Palestinian Adm. Areas&lt;/Name&gt;&lt;/ChildMember&gt;&lt;ChildMember Code="561"&gt;&lt;Name LocaleIsoCode="en"&gt;Qatar&lt;/Name&gt;&lt;/ChildMember&gt;&lt;ChildMember Code="566"&gt;&lt;Name LocaleIsoCode="en"&gt;Saudi Arabia&lt;/Name&gt;&lt;/ChildMember&gt;&lt;ChildMember Code="573"&gt;&lt;Name LocaleIsoCode="en"&gt;Syria&lt;/Name&gt;&lt;/ChildMember&gt;&lt;ChildMember Code="576"&gt;&lt;Name LocaleIsoCode="en"&gt;United Arab Emirates&lt;/Name&gt;&lt;/ChildMember&gt;&lt;ChildMember Code="580"&gt;&lt;Name LocaleIsoCode="en"&gt;Yemen&lt;/Name&gt;&lt;/ChildMember&gt;&lt;ChildMember Code="589"&gt;&lt;Name LocaleIsoCode="en"&gt;Middle East, regional&lt;/Name&gt;&lt;/ChildMember&gt;&lt;/ChildMember&gt;&lt;ChildMember Code="798"&gt;&lt;Name LocaleIsoCode="en"&gt;Asia, regional&lt;/Name&gt;&lt;/ChildMember&gt;&lt;/ChildMember&gt;&lt;ChildMember Code="10012"&gt;&lt;Name LocaleIsoCode="en"&gt;Oceania, Total&lt;/Name&gt;&lt;ChildMember Code="831"&gt;&lt;Name LocaleIsoCode="en"&gt;Cook Islands&lt;/Name&gt;&lt;/ChildMember&gt;&lt;ChildMember Code="832"&gt;&lt;Name LocaleIsoCode="en"&gt;Fiji&lt;/Name&gt;&lt;/ChildMember&gt;&lt;ChildMember Code="840"&gt;&lt;Name LocaleIsoCode="en"&gt;French Polynesia&lt;/Name&gt;&lt;/ChildMember&gt;&lt;ChildMember Code="836"&gt;&lt;Name LocaleIsoCode="en"&gt;Kiribati&lt;/Name&gt;&lt;/ChildMember&gt;&lt;ChildMember Code="859"&gt;&lt;Name LocaleIsoCode="en"&gt;Marshall Islands&lt;/Name&gt;&lt;/ChildMember&gt;&lt;ChildMember Code="860"&gt;&lt;Name LocaleIsoCode="en"&gt;Micronesia, Fed. States&lt;/Name&gt;&lt;/ChildMember&gt;&lt;ChildMember Code="845"&gt;&lt;Name LocaleIsoCode="en"&gt;Nauru&lt;/Name&gt;&lt;/ChildMember&gt;&lt;ChildMember Code="850"&gt;&lt;Name LocaleIsoCode="en"&gt;New Caledonia&lt;/Name&gt;&lt;/ChildMember&gt;&lt;ChildMember Code="856"&gt;&lt;Name LocaleIsoCode="en"&gt;Niue&lt;/Name&gt;&lt;/ChildMember&gt;&lt;ChildMember Code="858"&gt;&lt;Name LocaleIsoCode="en"&gt;Northern Marianas&lt;/Name&gt;&lt;/ChildMember&gt;&lt;ChildMember Code="861"&gt;&lt;Name LocaleIsoCode="en"&gt;Palau&lt;/Name&gt;&lt;/ChildMember&gt;&lt;ChildMember Code="862"&gt;&lt;Name LocaleIsoCode="en"&gt;Papua New Guinea&lt;/Name&gt;&lt;/ChildMember&gt;&lt;ChildMember Code="880"&gt;&lt;Name LocaleIsoCode="en"&gt;Samoa&lt;/Name&gt;&lt;/ChildMember&gt;&lt;ChildMember Code="866"&gt;&lt;Name LocaleIsoCode="en"&gt;Solomon Islands&lt;/Name&gt;&lt;/ChildMember&gt;&lt;ChildMember Code="868"&gt;&lt;Name LocaleIsoCode="en"&gt;Tokelau&lt;/Name&gt;&lt;/ChildMember&gt;&lt;ChildMember Code="870"&gt;&lt;Name LocaleIsoCode="en"&gt;Tonga&lt;/Name&gt;&lt;/ChildMember&gt;&lt;ChildMember Code="872"&gt;&lt;Name LocaleIsoCode="en"&gt;Tuvalu&lt;/Name&gt;&lt;/ChildMember&gt;&lt;ChildMember Code="854"&gt;&lt;Name LocaleIsoCode="en"&gt;Vanuatu&lt;/Name&gt;&lt;/ChildMember&gt;&lt;ChildMember Code="876"&gt;&lt;Name LocaleIsoCode="en"&gt;Wallis &amp;amp; Futuna&lt;/Name&gt;&lt;/ChildMember&gt;&lt;ChildMember Code="889"&gt;&lt;Name LocaleIsoCode="en"&gt;Oceania, regional&lt;/Name&gt;&lt;/ChildMember&gt;&lt;/ChildMember&gt;&lt;ChildMember Code="9998"&gt;&lt;Name LocaleIsoCode="en"&gt;Developing Countries unspecified&lt;/Name&gt;&lt;/ChildMember&gt;&lt;/Member&gt;&lt;/Dimension&gt;&lt;Dimension Code="DONOR" CommonCode="DAC_DONOR" Display="labels"&gt;&lt;Name LocaleIsoCode="en"&gt;Donor&lt;/Name&gt;&lt;Member Code="20005" IsDisplayed="true"&gt;&lt;Name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Code="255"&gt;&lt;Name LocaleIsoCode="en"&gt;Memo: Net debt relief&lt;/Name&gt;&lt;/Member&gt;&lt;/Dimension&gt;&lt;Dimension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 Display="labels"&gt;&lt;Name LocaleIsoCode="en"&gt;Year&lt;/Name&gt;&lt;Member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Annual="1990" /&gt;&lt;EndCodes Annual="2009" /&gt;&lt;/TimeDimension&gt;&lt;/WBOSInformations&gt;&lt;Tabulation Axis="horizontal"&gt;&lt;Dimension Code="TIME" CommonCode="TIME" /&gt;&lt;/Tabulation&gt;&lt;Tabulation Axis="vertical"&gt;&lt;Dimension Code="DONOR" CommonCode="DAC_DONOR" /&gt;&lt;/Tabulation&gt;&lt;Tabulation Axis="page"&gt;&lt;Dimension Code="PART" /&gt;&lt;Dimension Code="AIDTYPE" /&gt;&lt;Dimension Code="DATATYPE" /&gt;&lt;Dimension Code="RECIPIENT" CommonCode="DAC_RECIPIENT"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</si>
  <si>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Total ODA excluding net debt relief</t>
  </si>
  <si>
    <t>Current prices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</si>
</sst>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color indexed="60"/>
      <name val="Verdana"/>
      <family val="2"/>
    </font>
    <font>
      <u val="single"/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u val="single"/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666699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11" fillId="0" borderId="10" xfId="0" applyNumberFormat="1" applyFont="1" applyBorder="1" applyAlignment="1">
      <alignment horizontal="right"/>
    </xf>
    <xf numFmtId="0" fontId="11" fillId="32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vertical="top" wrapText="1"/>
    </xf>
    <xf numFmtId="0" fontId="14" fillId="0" borderId="0" xfId="0" applyFont="1" applyAlignment="1">
      <alignment horizontal="left"/>
    </xf>
    <xf numFmtId="43" fontId="11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0" fontId="10" fillId="36" borderId="11" xfId="0" applyFont="1" applyFill="1" applyBorder="1" applyAlignment="1">
      <alignment horizontal="right" vertical="top" wrapText="1"/>
    </xf>
    <xf numFmtId="0" fontId="10" fillId="36" borderId="12" xfId="0" applyFont="1" applyFill="1" applyBorder="1" applyAlignment="1">
      <alignment horizontal="right" vertical="top" wrapText="1"/>
    </xf>
    <xf numFmtId="0" fontId="8" fillId="36" borderId="11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0" fontId="8" fillId="36" borderId="12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right" vertical="center" wrapText="1"/>
    </xf>
    <xf numFmtId="0" fontId="9" fillId="36" borderId="11" xfId="0" applyFont="1" applyFill="1" applyBorder="1" applyAlignment="1">
      <alignment vertical="top" wrapText="1"/>
    </xf>
    <xf numFmtId="0" fontId="9" fillId="36" borderId="13" xfId="0" applyFont="1" applyFill="1" applyBorder="1" applyAlignment="1">
      <alignment vertical="top" wrapText="1"/>
    </xf>
    <xf numFmtId="0" fontId="9" fillId="36" borderId="12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13" fillId="38" borderId="10" xfId="0" applyFont="1" applyFill="1" applyBorder="1" applyAlignment="1">
      <alignment horizontal="center"/>
    </xf>
    <xf numFmtId="43" fontId="11" fillId="37" borderId="10" xfId="42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1&amp;ShowOnWeb=true&amp;Lang=en" TargetMode="External" /><Relationship Id="rId2" Type="http://schemas.openxmlformats.org/officeDocument/2006/relationships/hyperlink" Target="http://stats.oecd.org/OECDStat_Metadata/ShowMetadata.ashx?Dataset=TABLE1&amp;Coords=[FLOWS].[114]&amp;ShowOnWeb=true&amp;Lang=en" TargetMode="External" /><Relationship Id="rId3" Type="http://schemas.openxmlformats.org/officeDocument/2006/relationships/hyperlink" Target="http://stats.oecd.org/OECDStat_Metadata/ShowMetadata.ashx?Dataset=TABLE1&amp;Coords=[TIME].[2005]&amp;ShowOnWeb=true&amp;Lang=en" TargetMode="External" /><Relationship Id="rId4" Type="http://schemas.openxmlformats.org/officeDocument/2006/relationships/hyperlink" Target="http://stats.oecd.org/OECDStat_Metadata/ShowMetadata.ashx?Dataset=TABLE1&amp;Coords=[DAC_DONOR].[918]&amp;ShowOnWeb=true&amp;Lang=en" TargetMode="External" /><Relationship Id="rId5" Type="http://schemas.openxmlformats.org/officeDocument/2006/relationships/hyperlink" Target="http://stats.oecd.org/WBOS/index.aspx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TIME].[2005]&amp;ShowOnWeb=true&amp;Lang=en" TargetMode="External" /><Relationship Id="rId3" Type="http://schemas.openxmlformats.org/officeDocument/2006/relationships/hyperlink" Target="http://stats.oecd.org/OECDStat_Metadata/ShowMetadata.ashx?Dataset=TABLE2A&amp;Coords=[DONOR].[918]&amp;ShowOnWeb=true&amp;Lang=en" TargetMode="External" /><Relationship Id="rId4" Type="http://schemas.openxmlformats.org/officeDocument/2006/relationships/hyperlink" Target="http://stats.oecd.org/OECDStat_Metadata/ShowMetadata.ashx?Dataset=TABLE2A&amp;Coords=[DONOR].[811]&amp;ShowOnWeb=true&amp;Lang=en" TargetMode="External" /><Relationship Id="rId5" Type="http://schemas.openxmlformats.org/officeDocument/2006/relationships/hyperlink" Target="http://stats.oecd.org/OECDStat_Metadata/ShowMetadata.ashx?Dataset=TABLE2A&amp;Coords=[DONOR].[963]&amp;ShowOnWeb=true&amp;Lang=en" TargetMode="External" /><Relationship Id="rId6" Type="http://schemas.openxmlformats.org/officeDocument/2006/relationships/hyperlink" Target="http://stats.oecd.org/OECDStat_Metadata/ShowMetadata.ashx?Dataset=TABLE2A&amp;Coords=[DONOR].[960]&amp;ShowOnWeb=true&amp;Lang=en" TargetMode="External" /><Relationship Id="rId7" Type="http://schemas.openxmlformats.org/officeDocument/2006/relationships/hyperlink" Target="http://stats.oecd.org/OECDStat_Metadata/ShowMetadata.ashx?Dataset=TABLE2A&amp;Coords=[DONOR].[928]&amp;ShowOnWeb=true&amp;Lang=en" TargetMode="External" /><Relationship Id="rId8" Type="http://schemas.openxmlformats.org/officeDocument/2006/relationships/hyperlink" Target="http://stats.oecd.org/WBOS/index.asp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1&amp;ShowOnWeb=true&amp;Lang=en" TargetMode="External" /><Relationship Id="rId2" Type="http://schemas.openxmlformats.org/officeDocument/2006/relationships/hyperlink" Target="http://stats.oecd.org/OECDStat_Metadata/ShowMetadata.ashx?Dataset=TABLE1&amp;Coords=[FLOWS].[114]&amp;ShowOnWeb=true&amp;Lang=en" TargetMode="External" /><Relationship Id="rId3" Type="http://schemas.openxmlformats.org/officeDocument/2006/relationships/hyperlink" Target="http://stats.oecd.org/OECDStat_Metadata/ShowMetadata.ashx?Dataset=TABLE1&amp;Coords=[TIME].[2005]&amp;ShowOnWeb=true&amp;Lang=en" TargetMode="External" /><Relationship Id="rId4" Type="http://schemas.openxmlformats.org/officeDocument/2006/relationships/hyperlink" Target="http://stats.oecd.org/OECDStat_Metadata/ShowMetadata.ashx?Dataset=TABLE1&amp;Coords=[DAC_DONOR].[918]&amp;ShowOnWeb=true&amp;Lang=en" TargetMode="External" /><Relationship Id="rId5" Type="http://schemas.openxmlformats.org/officeDocument/2006/relationships/hyperlink" Target="http://stats.oecd.org/WBOS/index.aspx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1&amp;ShowOnWeb=true&amp;Lang=en" TargetMode="External" /><Relationship Id="rId2" Type="http://schemas.openxmlformats.org/officeDocument/2006/relationships/hyperlink" Target="http://stats.oecd.org/OECDStat_Metadata/ShowMetadata.ashx?Dataset=TABLE1&amp;Coords=[FLOWS].[114]&amp;ShowOnWeb=true&amp;Lang=en" TargetMode="External" /><Relationship Id="rId3" Type="http://schemas.openxmlformats.org/officeDocument/2006/relationships/hyperlink" Target="http://stats.oecd.org/OECDStat_Metadata/ShowMetadata.ashx?Dataset=TABLE1&amp;Coords=[TIME].[2005]&amp;ShowOnWeb=true&amp;Lang=en" TargetMode="External" /><Relationship Id="rId4" Type="http://schemas.openxmlformats.org/officeDocument/2006/relationships/hyperlink" Target="http://stats.oecd.org/OECDStat_Metadata/ShowMetadata.ashx?Dataset=TABLE1&amp;Coords=[DAC_DONOR].[918]&amp;ShowOnWeb=true&amp;Lang=en" TargetMode="External" /><Relationship Id="rId5" Type="http://schemas.openxmlformats.org/officeDocument/2006/relationships/hyperlink" Target="http://stats.oecd.org/WBOS/index.asp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1&amp;ShowOnWeb=true&amp;Lang=en" TargetMode="External" /><Relationship Id="rId2" Type="http://schemas.openxmlformats.org/officeDocument/2006/relationships/hyperlink" Target="http://stats.oecd.org/OECDStat_Metadata/ShowMetadata.ashx?Dataset=TABLE1&amp;Coords=[FLOWS].[114]&amp;ShowOnWeb=true&amp;Lang=en" TargetMode="External" /><Relationship Id="rId3" Type="http://schemas.openxmlformats.org/officeDocument/2006/relationships/hyperlink" Target="http://stats.oecd.org/OECDStat_Metadata/ShowMetadata.ashx?Dataset=TABLE1&amp;Coords=[TIME].[2005]&amp;ShowOnWeb=true&amp;Lang=en" TargetMode="External" /><Relationship Id="rId4" Type="http://schemas.openxmlformats.org/officeDocument/2006/relationships/hyperlink" Target="http://stats.oecd.org/OECDStat_Metadata/ShowMetadata.ashx?Dataset=TABLE1&amp;Coords=[DAC_DONOR].[918]&amp;ShowOnWeb=true&amp;Lang=en" TargetMode="External" /><Relationship Id="rId5" Type="http://schemas.openxmlformats.org/officeDocument/2006/relationships/hyperlink" Target="http://stats.oecd.org/WBOS/index.asp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1&amp;ShowOnWeb=true&amp;Lang=en" TargetMode="External" /><Relationship Id="rId2" Type="http://schemas.openxmlformats.org/officeDocument/2006/relationships/hyperlink" Target="http://stats.oecd.org/OECDStat_Metadata/ShowMetadata.ashx?Dataset=TABLE1&amp;Coords=[FLOWS].[114]&amp;ShowOnWeb=true&amp;Lang=en" TargetMode="External" /><Relationship Id="rId3" Type="http://schemas.openxmlformats.org/officeDocument/2006/relationships/hyperlink" Target="http://stats.oecd.org/OECDStat_Metadata/ShowMetadata.ashx?Dataset=TABLE1&amp;Coords=[TIME].[2005]&amp;ShowOnWeb=true&amp;Lang=en" TargetMode="External" /><Relationship Id="rId4" Type="http://schemas.openxmlformats.org/officeDocument/2006/relationships/hyperlink" Target="http://stats.oecd.org/OECDStat_Metadata/ShowMetadata.ashx?Dataset=TABLE1&amp;Coords=[DAC_DONOR].[918]&amp;ShowOnWeb=true&amp;Lang=en" TargetMode="External" /><Relationship Id="rId5" Type="http://schemas.openxmlformats.org/officeDocument/2006/relationships/hyperlink" Target="http://stats.oecd.org/WBOS/index.asp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1&amp;ShowOnWeb=true&amp;Lang=en" TargetMode="External" /><Relationship Id="rId2" Type="http://schemas.openxmlformats.org/officeDocument/2006/relationships/hyperlink" Target="http://stats.oecd.org/OECDStat_Metadata/ShowMetadata.ashx?Dataset=TABLE1&amp;Coords=[FLOWS].[114]&amp;ShowOnWeb=true&amp;Lang=en" TargetMode="External" /><Relationship Id="rId3" Type="http://schemas.openxmlformats.org/officeDocument/2006/relationships/hyperlink" Target="http://stats.oecd.org/OECDStat_Metadata/ShowMetadata.ashx?Dataset=TABLE1&amp;Coords=[TIME].[2005]&amp;ShowOnWeb=true&amp;Lang=en" TargetMode="External" /><Relationship Id="rId4" Type="http://schemas.openxmlformats.org/officeDocument/2006/relationships/hyperlink" Target="http://stats.oecd.org/OECDStat_Metadata/ShowMetadata.ashx?Dataset=TABLE1&amp;Coords=[DAC_DONOR].[918]&amp;ShowOnWeb=true&amp;Lang=en" TargetMode="External" /><Relationship Id="rId5" Type="http://schemas.openxmlformats.org/officeDocument/2006/relationships/hyperlink" Target="http://stats.oecd.org/WBOS/index.asp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1&amp;ShowOnWeb=true&amp;Lang=en" TargetMode="External" /><Relationship Id="rId2" Type="http://schemas.openxmlformats.org/officeDocument/2006/relationships/hyperlink" Target="http://stats.oecd.org/OECDStat_Metadata/ShowMetadata.ashx?Dataset=TABLE1&amp;Coords=[FLOWS].[114]&amp;ShowOnWeb=true&amp;Lang=en" TargetMode="External" /><Relationship Id="rId3" Type="http://schemas.openxmlformats.org/officeDocument/2006/relationships/hyperlink" Target="http://stats.oecd.org/OECDStat_Metadata/ShowMetadata.ashx?Dataset=TABLE1&amp;Coords=[TIME].[2005]&amp;ShowOnWeb=true&amp;Lang=en" TargetMode="External" /><Relationship Id="rId4" Type="http://schemas.openxmlformats.org/officeDocument/2006/relationships/hyperlink" Target="http://stats.oecd.org/OECDStat_Metadata/ShowMetadata.ashx?Dataset=TABLE1&amp;Coords=[DAC_DONOR].[918]&amp;ShowOnWeb=true&amp;Lang=en" TargetMode="External" /><Relationship Id="rId5" Type="http://schemas.openxmlformats.org/officeDocument/2006/relationships/hyperlink" Target="http://stats.oecd.org/WBOS/index.asp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1&amp;ShowOnWeb=true&amp;Lang=en" TargetMode="External" /><Relationship Id="rId2" Type="http://schemas.openxmlformats.org/officeDocument/2006/relationships/hyperlink" Target="http://stats.oecd.org/OECDStat_Metadata/ShowMetadata.ashx?Dataset=TABLE1&amp;Coords=[FLOWS].[114]&amp;ShowOnWeb=true&amp;Lang=en" TargetMode="External" /><Relationship Id="rId3" Type="http://schemas.openxmlformats.org/officeDocument/2006/relationships/hyperlink" Target="http://stats.oecd.org/OECDStat_Metadata/ShowMetadata.ashx?Dataset=TABLE1&amp;Coords=[TIME].[2005]&amp;ShowOnWeb=true&amp;Lang=en" TargetMode="External" /><Relationship Id="rId4" Type="http://schemas.openxmlformats.org/officeDocument/2006/relationships/hyperlink" Target="http://stats.oecd.org/OECDStat_Metadata/ShowMetadata.ashx?Dataset=TABLE1&amp;Coords=[DAC_DONOR].[918]&amp;ShowOnWeb=true&amp;Lang=en" TargetMode="External" /><Relationship Id="rId5" Type="http://schemas.openxmlformats.org/officeDocument/2006/relationships/hyperlink" Target="http://stats.oecd.org/WBOS/index.aspx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TIME].[2005]&amp;ShowOnWeb=true&amp;Lang=en" TargetMode="External" /><Relationship Id="rId3" Type="http://schemas.openxmlformats.org/officeDocument/2006/relationships/hyperlink" Target="http://stats.oecd.org/OECDStat_Metadata/ShowMetadata.ashx?Dataset=TABLE2A&amp;Coords=[DONOR].[918]&amp;ShowOnWeb=true&amp;Lang=en" TargetMode="External" /><Relationship Id="rId4" Type="http://schemas.openxmlformats.org/officeDocument/2006/relationships/hyperlink" Target="http://stats.oecd.org/OECDStat_Metadata/ShowMetadata.ashx?Dataset=TABLE2A&amp;Coords=[DONOR].[811]&amp;ShowOnWeb=true&amp;Lang=en" TargetMode="External" /><Relationship Id="rId5" Type="http://schemas.openxmlformats.org/officeDocument/2006/relationships/hyperlink" Target="http://stats.oecd.org/OECDStat_Metadata/ShowMetadata.ashx?Dataset=TABLE2A&amp;Coords=[DONOR].[963]&amp;ShowOnWeb=true&amp;Lang=en" TargetMode="External" /><Relationship Id="rId6" Type="http://schemas.openxmlformats.org/officeDocument/2006/relationships/hyperlink" Target="http://stats.oecd.org/OECDStat_Metadata/ShowMetadata.ashx?Dataset=TABLE2A&amp;Coords=[DONOR].[960]&amp;ShowOnWeb=true&amp;Lang=en" TargetMode="External" /><Relationship Id="rId7" Type="http://schemas.openxmlformats.org/officeDocument/2006/relationships/hyperlink" Target="http://stats.oecd.org/OECDStat_Metadata/ShowMetadata.ashx?Dataset=TABLE2A&amp;Coords=[DONOR].[928]&amp;ShowOnWeb=true&amp;Lang=en" TargetMode="External" /><Relationship Id="rId8" Type="http://schemas.openxmlformats.org/officeDocument/2006/relationships/hyperlink" Target="http://stats.oecd.org/WBOS/index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tabSelected="1" zoomScalePageLayoutView="0" workbookViewId="0" topLeftCell="A1">
      <pane xSplit="2" ySplit="8" topLeftCell="C9" activePane="bottomRight" state="frozen"/>
      <selection pane="topLeft" activeCell="U36" sqref="U36"/>
      <selection pane="topRight" activeCell="C1" sqref="C1"/>
      <selection pane="bottomLeft" activeCell="A9" sqref="A9"/>
      <selection pane="bottomRight" activeCell="A34" sqref="A34"/>
    </sheetView>
  </sheetViews>
  <sheetFormatPr defaultColWidth="9.140625" defaultRowHeight="12.75"/>
  <cols>
    <col min="1" max="1" width="27.421875" style="0" customWidth="1"/>
    <col min="2" max="2" width="2.421875" style="0" customWidth="1"/>
    <col min="3" max="14" width="9.28125" style="0" bestFit="1" customWidth="1"/>
    <col min="15" max="22" width="9.8515625" style="0" bestFit="1" customWidth="1"/>
  </cols>
  <sheetData>
    <row r="1" spans="1:2" ht="12.75" hidden="1">
      <c r="A1" s="1" t="e">
        <f>DotStatQuery(B1)</f>
        <v>#NAME?</v>
      </c>
      <c r="B1" s="1" t="s">
        <v>78</v>
      </c>
    </row>
    <row r="2" ht="22.5">
      <c r="A2" s="2" t="s">
        <v>1</v>
      </c>
    </row>
    <row r="3" spans="1:22" ht="12.75">
      <c r="A3" s="14" t="s">
        <v>2</v>
      </c>
      <c r="B3" s="15"/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t="12.75">
      <c r="A4" s="14" t="s">
        <v>4</v>
      </c>
      <c r="B4" s="15"/>
      <c r="C4" s="21" t="s">
        <v>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12.75">
      <c r="A5" s="14" t="s">
        <v>6</v>
      </c>
      <c r="B5" s="15"/>
      <c r="C5" s="16" t="s">
        <v>77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1:22" ht="12.75">
      <c r="A6" s="14" t="s">
        <v>8</v>
      </c>
      <c r="B6" s="15"/>
      <c r="C6" s="16" t="s">
        <v>124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12.75">
      <c r="A7" s="19" t="s">
        <v>10</v>
      </c>
      <c r="B7" s="20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4" t="s">
        <v>26</v>
      </c>
      <c r="S7" s="3" t="s">
        <v>27</v>
      </c>
      <c r="T7" s="3" t="s">
        <v>28</v>
      </c>
      <c r="U7" s="3" t="s">
        <v>29</v>
      </c>
      <c r="V7" s="3" t="s">
        <v>30</v>
      </c>
    </row>
    <row r="8" spans="1:22" ht="12.75">
      <c r="A8" s="5" t="s">
        <v>31</v>
      </c>
      <c r="B8" s="6" t="s">
        <v>32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</row>
    <row r="9" spans="1:22" ht="12.75">
      <c r="A9" s="24" t="s">
        <v>33</v>
      </c>
      <c r="B9" s="25" t="s">
        <v>32</v>
      </c>
      <c r="C9" s="26">
        <f>SUM(C10+C12)</f>
        <v>80591.79</v>
      </c>
      <c r="D9" s="26">
        <f aca="true" t="shared" si="0" ref="D9:V9">SUM(D10+D12)</f>
        <v>82658.45</v>
      </c>
      <c r="E9" s="26">
        <f t="shared" si="0"/>
        <v>87314.97</v>
      </c>
      <c r="F9" s="26">
        <f t="shared" si="0"/>
        <v>80870.32</v>
      </c>
      <c r="G9" s="26">
        <f t="shared" si="0"/>
        <v>81334.95000000001</v>
      </c>
      <c r="H9" s="26">
        <f t="shared" si="0"/>
        <v>73243.37</v>
      </c>
      <c r="I9" s="26">
        <f t="shared" si="0"/>
        <v>72039.27</v>
      </c>
      <c r="J9" s="26">
        <f t="shared" si="0"/>
        <v>68827.39</v>
      </c>
      <c r="K9" s="26">
        <f t="shared" si="0"/>
        <v>73219.01999999999</v>
      </c>
      <c r="L9" s="26">
        <f t="shared" si="0"/>
        <v>74295.55</v>
      </c>
      <c r="M9" s="26">
        <f t="shared" si="0"/>
        <v>77783.98999999998</v>
      </c>
      <c r="N9" s="26">
        <f t="shared" si="0"/>
        <v>78532.6</v>
      </c>
      <c r="O9" s="26">
        <f t="shared" si="0"/>
        <v>82838.96</v>
      </c>
      <c r="P9" s="26">
        <f t="shared" si="0"/>
        <v>82946.32999999999</v>
      </c>
      <c r="Q9" s="26">
        <f t="shared" si="0"/>
        <v>92698.47999999998</v>
      </c>
      <c r="R9" s="26">
        <f t="shared" si="0"/>
        <v>101237.84999999999</v>
      </c>
      <c r="S9" s="26">
        <f t="shared" si="0"/>
        <v>102614.52</v>
      </c>
      <c r="T9" s="26">
        <f t="shared" si="0"/>
        <v>104618.55000000002</v>
      </c>
      <c r="U9" s="26">
        <f t="shared" si="0"/>
        <v>122016.52</v>
      </c>
      <c r="V9" s="26">
        <f t="shared" si="0"/>
        <v>126300.58</v>
      </c>
    </row>
    <row r="10" spans="1:22" ht="12.75">
      <c r="A10" s="7" t="s">
        <v>34</v>
      </c>
      <c r="B10" s="6" t="s">
        <v>32</v>
      </c>
      <c r="C10" s="12">
        <f>SUM(C15:C36)</f>
        <v>80510.98999999999</v>
      </c>
      <c r="D10" s="12">
        <f aca="true" t="shared" si="1" ref="D10:V10">SUM(D15:D36)</f>
        <v>79560.36</v>
      </c>
      <c r="E10" s="12">
        <f t="shared" si="1"/>
        <v>86093.84</v>
      </c>
      <c r="F10" s="12">
        <f t="shared" si="1"/>
        <v>79464.75</v>
      </c>
      <c r="G10" s="12">
        <f t="shared" si="1"/>
        <v>79950.07</v>
      </c>
      <c r="H10" s="12">
        <f t="shared" si="1"/>
        <v>72089.01</v>
      </c>
      <c r="I10" s="12">
        <f t="shared" si="1"/>
        <v>70511.67</v>
      </c>
      <c r="J10" s="12">
        <f t="shared" si="1"/>
        <v>67353.7</v>
      </c>
      <c r="K10" s="12">
        <f t="shared" si="1"/>
        <v>71766.45999999999</v>
      </c>
      <c r="L10" s="12">
        <f t="shared" si="1"/>
        <v>72906.45</v>
      </c>
      <c r="M10" s="12">
        <f t="shared" si="1"/>
        <v>76338.83999999998</v>
      </c>
      <c r="N10" s="12">
        <f t="shared" si="1"/>
        <v>77262.34000000001</v>
      </c>
      <c r="O10" s="12">
        <f t="shared" si="1"/>
        <v>78278.09000000001</v>
      </c>
      <c r="P10" s="12">
        <f t="shared" si="1"/>
        <v>78657.45999999999</v>
      </c>
      <c r="Q10" s="12">
        <f t="shared" si="1"/>
        <v>88324.04999999999</v>
      </c>
      <c r="R10" s="12">
        <f t="shared" si="1"/>
        <v>96743.87</v>
      </c>
      <c r="S10" s="12">
        <f t="shared" si="1"/>
        <v>96372.85</v>
      </c>
      <c r="T10" s="12">
        <f t="shared" si="1"/>
        <v>99212.69000000002</v>
      </c>
      <c r="U10" s="12">
        <f t="shared" si="1"/>
        <v>112606.47</v>
      </c>
      <c r="V10" s="12">
        <f t="shared" si="1"/>
        <v>118557.3</v>
      </c>
    </row>
    <row r="11" spans="1:22" ht="12.75">
      <c r="A11" s="7" t="s">
        <v>35</v>
      </c>
      <c r="B11" s="6" t="s">
        <v>32</v>
      </c>
      <c r="C11" s="12">
        <f>C37</f>
        <v>4909.68</v>
      </c>
      <c r="D11" s="12">
        <f aca="true" t="shared" si="2" ref="D11:V11">D37</f>
        <v>6496.07</v>
      </c>
      <c r="E11" s="12">
        <f t="shared" si="2"/>
        <v>6999.9</v>
      </c>
      <c r="F11" s="12">
        <f t="shared" si="2"/>
        <v>6588.21</v>
      </c>
      <c r="G11" s="12">
        <f t="shared" si="2"/>
        <v>7680.21</v>
      </c>
      <c r="H11" s="12">
        <f t="shared" si="2"/>
        <v>7617.429999999999</v>
      </c>
      <c r="I11" s="12">
        <f t="shared" si="2"/>
        <v>7777.89</v>
      </c>
      <c r="J11" s="12">
        <f t="shared" si="2"/>
        <v>8284.75</v>
      </c>
      <c r="K11" s="12">
        <f t="shared" si="2"/>
        <v>8074.94</v>
      </c>
      <c r="L11" s="12">
        <f t="shared" si="2"/>
        <v>8059.73</v>
      </c>
      <c r="M11" s="12">
        <f t="shared" si="2"/>
        <v>9143.08</v>
      </c>
      <c r="N11" s="12">
        <f t="shared" si="2"/>
        <v>11144.98</v>
      </c>
      <c r="O11" s="12">
        <f t="shared" si="2"/>
        <v>9437.87</v>
      </c>
      <c r="P11" s="12">
        <f t="shared" si="2"/>
        <v>10142.64</v>
      </c>
      <c r="Q11" s="12">
        <f t="shared" si="2"/>
        <v>10985.7</v>
      </c>
      <c r="R11" s="12">
        <f t="shared" si="2"/>
        <v>11621.83</v>
      </c>
      <c r="S11" s="12">
        <f t="shared" si="2"/>
        <v>12314.1</v>
      </c>
      <c r="T11" s="12">
        <f t="shared" si="2"/>
        <v>12528.939999999999</v>
      </c>
      <c r="U11" s="12">
        <f t="shared" si="2"/>
        <v>13068.52</v>
      </c>
      <c r="V11" s="12">
        <f t="shared" si="2"/>
        <v>13629.76</v>
      </c>
    </row>
    <row r="12" spans="1:22" ht="12.75">
      <c r="A12" s="7" t="s">
        <v>36</v>
      </c>
      <c r="B12" s="6" t="s">
        <v>32</v>
      </c>
      <c r="C12" s="12">
        <f>SUM(C38:C50)</f>
        <v>80.80000000000001</v>
      </c>
      <c r="D12" s="12">
        <f aca="true" t="shared" si="3" ref="D12:V12">SUM(D38:D50)</f>
        <v>3098.09</v>
      </c>
      <c r="E12" s="12">
        <f t="shared" si="3"/>
        <v>1221.13</v>
      </c>
      <c r="F12" s="12">
        <f t="shared" si="3"/>
        <v>1405.57</v>
      </c>
      <c r="G12" s="12">
        <f t="shared" si="3"/>
        <v>1384.8799999999999</v>
      </c>
      <c r="H12" s="12">
        <f t="shared" si="3"/>
        <v>1154.36</v>
      </c>
      <c r="I12" s="12">
        <f t="shared" si="3"/>
        <v>1527.6</v>
      </c>
      <c r="J12" s="12">
        <f t="shared" si="3"/>
        <v>1473.69</v>
      </c>
      <c r="K12" s="12">
        <f t="shared" si="3"/>
        <v>1452.5600000000002</v>
      </c>
      <c r="L12" s="12">
        <f t="shared" si="3"/>
        <v>1389.1</v>
      </c>
      <c r="M12" s="12">
        <f t="shared" si="3"/>
        <v>1445.15</v>
      </c>
      <c r="N12" s="12">
        <f t="shared" si="3"/>
        <v>1270.26</v>
      </c>
      <c r="O12" s="12">
        <f t="shared" si="3"/>
        <v>4560.87</v>
      </c>
      <c r="P12" s="12">
        <f t="shared" si="3"/>
        <v>4288.87</v>
      </c>
      <c r="Q12" s="12">
        <f t="shared" si="3"/>
        <v>4374.429999999999</v>
      </c>
      <c r="R12" s="12">
        <f t="shared" si="3"/>
        <v>4493.98</v>
      </c>
      <c r="S12" s="12">
        <f t="shared" si="3"/>
        <v>6241.669999999999</v>
      </c>
      <c r="T12" s="12">
        <f t="shared" si="3"/>
        <v>5405.86</v>
      </c>
      <c r="U12" s="12">
        <f t="shared" si="3"/>
        <v>9410.05</v>
      </c>
      <c r="V12" s="12">
        <f t="shared" si="3"/>
        <v>7743.280000000001</v>
      </c>
    </row>
    <row r="13" spans="1:22" ht="13.5">
      <c r="A13" s="7"/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3.5">
      <c r="A14" s="7"/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3.5">
      <c r="A15" s="7" t="s">
        <v>39</v>
      </c>
      <c r="B15" s="6" t="s">
        <v>32</v>
      </c>
      <c r="C15" s="12">
        <f>('bilat ODA constant'!C15-'net debt relief constant'!C15)+'multilat oda constant'!C15</f>
        <v>1638.75</v>
      </c>
      <c r="D15" s="12">
        <f>('bilat ODA constant'!D15-'net debt relief constant'!D15)+'multilat oda constant'!D15</f>
        <v>1762.24</v>
      </c>
      <c r="E15" s="12">
        <f>('bilat ODA constant'!E15-'net debt relief constant'!E15)+'multilat oda constant'!E15</f>
        <v>1782.52</v>
      </c>
      <c r="F15" s="12">
        <f>('bilat ODA constant'!F15-'net debt relief constant'!F15)+'multilat oda constant'!F15</f>
        <v>1787.11</v>
      </c>
      <c r="G15" s="12">
        <f>('bilat ODA constant'!G15-'net debt relief constant'!G15)+'multilat oda constant'!G15</f>
        <v>1874.93</v>
      </c>
      <c r="H15" s="12">
        <f>('bilat ODA constant'!H15-'net debt relief constant'!H15)+'multilat oda constant'!H15</f>
        <v>1988.11</v>
      </c>
      <c r="I15" s="12">
        <f>('bilat ODA constant'!I15-'net debt relief constant'!I15)+'multilat oda constant'!I15</f>
        <v>1652.6200000000001</v>
      </c>
      <c r="J15" s="12">
        <f>('bilat ODA constant'!J15-'net debt relief constant'!J15)+'multilat oda constant'!J15</f>
        <v>1707.52</v>
      </c>
      <c r="K15" s="12">
        <f>('bilat ODA constant'!K15-'net debt relief constant'!K15)+'multilat oda constant'!K15</f>
        <v>1798.2600000000002</v>
      </c>
      <c r="L15" s="12">
        <f>('bilat ODA constant'!L15-'net debt relief constant'!L15)+'multilat oda constant'!L15</f>
        <v>1797.62</v>
      </c>
      <c r="M15" s="12">
        <f>('bilat ODA constant'!M15-'net debt relief constant'!M15)+'multilat oda constant'!M15</f>
        <v>1922.6499999999999</v>
      </c>
      <c r="N15" s="12">
        <f>('bilat ODA constant'!N15-'net debt relief constant'!N15)+'multilat oda constant'!N15</f>
        <v>1835.1399999999999</v>
      </c>
      <c r="O15" s="12">
        <f>('bilat ODA constant'!O15-'net debt relief constant'!O15)+'multilat oda constant'!O15</f>
        <v>1929.54</v>
      </c>
      <c r="P15" s="12">
        <f>('bilat ODA constant'!P15-'net debt relief constant'!P15)+'multilat oda constant'!P15</f>
        <v>1936.27</v>
      </c>
      <c r="Q15" s="12">
        <f>('bilat ODA constant'!Q15-'net debt relief constant'!Q15)+'multilat oda constant'!Q15</f>
        <v>1960.68</v>
      </c>
      <c r="R15" s="12">
        <f>('bilat ODA constant'!R15-'net debt relief constant'!R15)+'multilat oda constant'!R15</f>
        <v>2082.77</v>
      </c>
      <c r="S15" s="12">
        <f>('bilat ODA constant'!S15-'net debt relief constant'!S15)+'multilat oda constant'!S15</f>
        <v>2236.38</v>
      </c>
      <c r="T15" s="12">
        <f>('bilat ODA constant'!T15-'net debt relief constant'!T15)+'multilat oda constant'!T15</f>
        <v>2492.42</v>
      </c>
      <c r="U15" s="12">
        <f>('bilat ODA constant'!U15-'net debt relief constant'!U15)+'multilat oda constant'!U15</f>
        <v>2697.98</v>
      </c>
      <c r="V15" s="12">
        <f>('bilat ODA constant'!V15-'net debt relief constant'!V15)+'multilat oda constant'!V15</f>
        <v>2909.23</v>
      </c>
    </row>
    <row r="16" spans="1:22" ht="13.5">
      <c r="A16" s="7" t="s">
        <v>40</v>
      </c>
      <c r="B16" s="6" t="s">
        <v>32</v>
      </c>
      <c r="C16" s="12">
        <f>('bilat ODA constant'!C16-'net debt relief constant'!C16)+'multilat oda constant'!C16</f>
        <v>274.53999999999996</v>
      </c>
      <c r="D16" s="12">
        <f>('bilat ODA constant'!D16-'net debt relief constant'!D16)+'multilat oda constant'!D16</f>
        <v>474.24</v>
      </c>
      <c r="E16" s="12">
        <f>('bilat ODA constant'!E16-'net debt relief constant'!E16)+'multilat oda constant'!E16</f>
        <v>297.68</v>
      </c>
      <c r="F16" s="12">
        <f>('bilat ODA constant'!F16-'net debt relief constant'!F16)+'multilat oda constant'!F16</f>
        <v>308.65999999999997</v>
      </c>
      <c r="G16" s="12">
        <f>('bilat ODA constant'!G16-'net debt relief constant'!G16)+'multilat oda constant'!G16</f>
        <v>461.86</v>
      </c>
      <c r="H16" s="12">
        <f>('bilat ODA constant'!H16-'net debt relief constant'!H16)+'multilat oda constant'!H16</f>
        <v>718.08</v>
      </c>
      <c r="I16" s="12">
        <f>('bilat ODA constant'!I16-'net debt relief constant'!I16)+'multilat oda constant'!I16</f>
        <v>623.57</v>
      </c>
      <c r="J16" s="12">
        <f>('bilat ODA constant'!J16-'net debt relief constant'!J16)+'multilat oda constant'!J16</f>
        <v>682.3700000000001</v>
      </c>
      <c r="K16" s="12">
        <f>('bilat ODA constant'!K16-'net debt relief constant'!K16)+'multilat oda constant'!K16</f>
        <v>692.91</v>
      </c>
      <c r="L16" s="12">
        <f>('bilat ODA constant'!L16-'net debt relief constant'!L16)+'multilat oda constant'!L16</f>
        <v>769.3100000000001</v>
      </c>
      <c r="M16" s="12">
        <f>('bilat ODA constant'!M16-'net debt relief constant'!M16)+'multilat oda constant'!M16</f>
        <v>687.53</v>
      </c>
      <c r="N16" s="12">
        <f>('bilat ODA constant'!N16-'net debt relief constant'!N16)+'multilat oda constant'!N16</f>
        <v>705.64</v>
      </c>
      <c r="O16" s="12">
        <f>('bilat ODA constant'!O16-'net debt relief constant'!O16)+'multilat oda constant'!O16</f>
        <v>601.8800000000001</v>
      </c>
      <c r="P16" s="12">
        <f>('bilat ODA constant'!P16-'net debt relief constant'!P16)+'multilat oda constant'!P16</f>
        <v>653.31</v>
      </c>
      <c r="Q16" s="12">
        <f>('bilat ODA constant'!Q16-'net debt relief constant'!Q16)+'multilat oda constant'!Q16</f>
        <v>734.51</v>
      </c>
      <c r="R16" s="12">
        <f>('bilat ODA constant'!R16-'net debt relief constant'!R16)+'multilat oda constant'!R16</f>
        <v>825.1300000000001</v>
      </c>
      <c r="S16" s="12">
        <f>('bilat ODA constant'!S16-'net debt relief constant'!S16)+'multilat oda constant'!S16</f>
        <v>889.8500000000001</v>
      </c>
      <c r="T16" s="12">
        <f>('bilat ODA constant'!T16-'net debt relief constant'!T16)+'multilat oda constant'!T16</f>
        <v>951.66</v>
      </c>
      <c r="U16" s="12">
        <f>('bilat ODA constant'!U16-'net debt relief constant'!U16)+'multilat oda constant'!U16</f>
        <v>980.1600000000001</v>
      </c>
      <c r="V16" s="12">
        <f>('bilat ODA constant'!V16-'net debt relief constant'!V16)+'multilat oda constant'!V16</f>
        <v>1113.9499999999998</v>
      </c>
    </row>
    <row r="17" spans="1:22" ht="13.5">
      <c r="A17" s="7" t="s">
        <v>41</v>
      </c>
      <c r="B17" s="6" t="s">
        <v>32</v>
      </c>
      <c r="C17" s="12">
        <f>('bilat ODA constant'!C17-'net debt relief constant'!C17)+'multilat oda constant'!C17</f>
        <v>1515.01</v>
      </c>
      <c r="D17" s="12">
        <f>('bilat ODA constant'!D17-'net debt relief constant'!D17)+'multilat oda constant'!D17</f>
        <v>1404.05</v>
      </c>
      <c r="E17" s="12">
        <f>('bilat ODA constant'!E17-'net debt relief constant'!E17)+'multilat oda constant'!E17</f>
        <v>1336.98</v>
      </c>
      <c r="F17" s="12">
        <f>('bilat ODA constant'!F17-'net debt relief constant'!F17)+'multilat oda constant'!F17</f>
        <v>1289.49</v>
      </c>
      <c r="G17" s="12">
        <f>('bilat ODA constant'!G17-'net debt relief constant'!G17)+'multilat oda constant'!G17</f>
        <v>983.1500000000001</v>
      </c>
      <c r="H17" s="12">
        <f>('bilat ODA constant'!H17-'net debt relief constant'!H17)+'multilat oda constant'!H17</f>
        <v>1284.8600000000001</v>
      </c>
      <c r="I17" s="12">
        <f>('bilat ODA constant'!I17-'net debt relief constant'!I17)+'multilat oda constant'!I17</f>
        <v>1175.72</v>
      </c>
      <c r="J17" s="12">
        <f>('bilat ODA constant'!J17-'net debt relief constant'!J17)+'multilat oda constant'!J17</f>
        <v>1122.06</v>
      </c>
      <c r="K17" s="12">
        <f>('bilat ODA constant'!K17-'net debt relief constant'!K17)+'multilat oda constant'!K17</f>
        <v>1200.46</v>
      </c>
      <c r="L17" s="12">
        <f>('bilat ODA constant'!L17-'net debt relief constant'!L17)+'multilat oda constant'!L17</f>
        <v>1183.88</v>
      </c>
      <c r="M17" s="12">
        <f>('bilat ODA constant'!M17-'net debt relief constant'!M17)+'multilat oda constant'!M17</f>
        <v>1458.0300000000002</v>
      </c>
      <c r="N17" s="12">
        <f>('bilat ODA constant'!N17-'net debt relief constant'!N17)+'multilat oda constant'!N17</f>
        <v>1525.38</v>
      </c>
      <c r="O17" s="12">
        <f>('bilat ODA constant'!O17-'net debt relief constant'!O17)+'multilat oda constant'!O17</f>
        <v>1578.5</v>
      </c>
      <c r="P17" s="12">
        <f>('bilat ODA constant'!P17-'net debt relief constant'!P17)+'multilat oda constant'!P17</f>
        <v>1564.6999999999998</v>
      </c>
      <c r="Q17" s="12">
        <f>('bilat ODA constant'!Q17-'net debt relief constant'!Q17)+'multilat oda constant'!Q17</f>
        <v>1590.57</v>
      </c>
      <c r="R17" s="12">
        <f>('bilat ODA constant'!R17-'net debt relief constant'!R17)+'multilat oda constant'!R17</f>
        <v>1843.1299999999999</v>
      </c>
      <c r="S17" s="12">
        <f>('bilat ODA constant'!S17-'net debt relief constant'!S17)+'multilat oda constant'!S17</f>
        <v>1889.38</v>
      </c>
      <c r="T17" s="12">
        <f>('bilat ODA constant'!T17-'net debt relief constant'!T17)+'multilat oda constant'!T17</f>
        <v>1895.08</v>
      </c>
      <c r="U17" s="12">
        <f>('bilat ODA constant'!U17-'net debt relief constant'!U17)+'multilat oda constant'!U17</f>
        <v>2284.93</v>
      </c>
      <c r="V17" s="12">
        <f>('bilat ODA constant'!V17-'net debt relief constant'!V17)+'multilat oda constant'!V17</f>
        <v>2563.02</v>
      </c>
    </row>
    <row r="18" spans="1:22" ht="13.5">
      <c r="A18" s="7" t="s">
        <v>42</v>
      </c>
      <c r="B18" s="6" t="s">
        <v>32</v>
      </c>
      <c r="C18" s="12">
        <f>('bilat ODA constant'!C18-'net debt relief constant'!C18)+'multilat oda constant'!C18</f>
        <v>3022.26</v>
      </c>
      <c r="D18" s="12">
        <f>('bilat ODA constant'!D18-'net debt relief constant'!D18)+'multilat oda constant'!D18</f>
        <v>3962.2999999999997</v>
      </c>
      <c r="E18" s="12">
        <f>('bilat ODA constant'!E18-'net debt relief constant'!E18)+'multilat oda constant'!E18</f>
        <v>3984.53</v>
      </c>
      <c r="F18" s="12">
        <f>('bilat ODA constant'!F18-'net debt relief constant'!F18)+'multilat oda constant'!F18</f>
        <v>3693.5</v>
      </c>
      <c r="G18" s="12">
        <f>('bilat ODA constant'!G18-'net debt relief constant'!G18)+'multilat oda constant'!G18</f>
        <v>3915.95</v>
      </c>
      <c r="H18" s="12">
        <f>('bilat ODA constant'!H18-'net debt relief constant'!H18)+'multilat oda constant'!H18</f>
        <v>3375.5600000000004</v>
      </c>
      <c r="I18" s="12">
        <f>('bilat ODA constant'!I18-'net debt relief constant'!I18)+'multilat oda constant'!I18</f>
        <v>2809.6800000000003</v>
      </c>
      <c r="J18" s="12">
        <f>('bilat ODA constant'!J18-'net debt relief constant'!J18)+'multilat oda constant'!J18</f>
        <v>3416.1499999999996</v>
      </c>
      <c r="K18" s="12">
        <f>('bilat ODA constant'!K18-'net debt relief constant'!K18)+'multilat oda constant'!K18</f>
        <v>2947.7699999999995</v>
      </c>
      <c r="L18" s="12">
        <f>('bilat ODA constant'!L18-'net debt relief constant'!L18)+'multilat oda constant'!L18</f>
        <v>2966.65</v>
      </c>
      <c r="M18" s="12">
        <f>('bilat ODA constant'!M18-'net debt relief constant'!M18)+'multilat oda constant'!M18</f>
        <v>2975.6099999999997</v>
      </c>
      <c r="N18" s="12">
        <f>('bilat ODA constant'!N18-'net debt relief constant'!N18)+'multilat oda constant'!N18</f>
        <v>2682.03</v>
      </c>
      <c r="O18" s="12">
        <f>('bilat ODA constant'!O18-'net debt relief constant'!O18)+'multilat oda constant'!O18</f>
        <v>3076.23</v>
      </c>
      <c r="P18" s="12">
        <f>('bilat ODA constant'!P18-'net debt relief constant'!P18)+'multilat oda constant'!P18</f>
        <v>2953.7999999999997</v>
      </c>
      <c r="Q18" s="12">
        <f>('bilat ODA constant'!Q18-'net debt relief constant'!Q18)+'multilat oda constant'!Q18</f>
        <v>3471.57</v>
      </c>
      <c r="R18" s="12">
        <f>('bilat ODA constant'!R18-'net debt relief constant'!R18)+'multilat oda constant'!R18</f>
        <v>4091.83</v>
      </c>
      <c r="S18" s="12">
        <f>('bilat ODA constant'!S18-'net debt relief constant'!S18)+'multilat oda constant'!S18</f>
        <v>3871.93</v>
      </c>
      <c r="T18" s="12">
        <f>('bilat ODA constant'!T18-'net debt relief constant'!T18)+'multilat oda constant'!T18</f>
        <v>4221.360000000001</v>
      </c>
      <c r="U18" s="12">
        <f>('bilat ODA constant'!U18-'net debt relief constant'!U18)+'multilat oda constant'!U18</f>
        <v>4651.96</v>
      </c>
      <c r="V18" s="12">
        <f>('bilat ODA constant'!V18-'net debt relief constant'!V18)+'multilat oda constant'!V18</f>
        <v>4275.34</v>
      </c>
    </row>
    <row r="19" spans="1:22" ht="13.5">
      <c r="A19" s="7" t="s">
        <v>43</v>
      </c>
      <c r="B19" s="6" t="s">
        <v>32</v>
      </c>
      <c r="C19" s="12">
        <f>('bilat ODA constant'!C19-'net debt relief constant'!C19)+'multilat oda constant'!C19</f>
        <v>1990.9199999999998</v>
      </c>
      <c r="D19" s="12">
        <f>('bilat ODA constant'!D19-'net debt relief constant'!D19)+'multilat oda constant'!D19</f>
        <v>2078.09</v>
      </c>
      <c r="E19" s="12">
        <f>('bilat ODA constant'!E19-'net debt relief constant'!E19)+'multilat oda constant'!E19</f>
        <v>2216.4700000000003</v>
      </c>
      <c r="F19" s="12">
        <f>('bilat ODA constant'!F19-'net debt relief constant'!F19)+'multilat oda constant'!F19</f>
        <v>2301.8999999999996</v>
      </c>
      <c r="G19" s="12">
        <f>('bilat ODA constant'!G19-'net debt relief constant'!G19)+'multilat oda constant'!G19</f>
        <v>2315.34</v>
      </c>
      <c r="H19" s="12">
        <f>('bilat ODA constant'!H19-'net debt relief constant'!H19)+'multilat oda constant'!H19</f>
        <v>2352.87</v>
      </c>
      <c r="I19" s="12">
        <f>('bilat ODA constant'!I19-'net debt relief constant'!I19)+'multilat oda constant'!I19</f>
        <v>2584.1</v>
      </c>
      <c r="J19" s="12">
        <f>('bilat ODA constant'!J19-'net debt relief constant'!J19)+'multilat oda constant'!J19</f>
        <v>2688.26</v>
      </c>
      <c r="K19" s="12">
        <f>('bilat ODA constant'!K19-'net debt relief constant'!K19)+'multilat oda constant'!K19</f>
        <v>2796.4399999999996</v>
      </c>
      <c r="L19" s="12">
        <f>('bilat ODA constant'!L19-'net debt relief constant'!L19)+'multilat oda constant'!L19</f>
        <v>2908.0600000000004</v>
      </c>
      <c r="M19" s="12">
        <f>('bilat ODA constant'!M19-'net debt relief constant'!M19)+'multilat oda constant'!M19</f>
        <v>3147.42</v>
      </c>
      <c r="N19" s="12">
        <f>('bilat ODA constant'!N19-'net debt relief constant'!N19)+'multilat oda constant'!N19</f>
        <v>3076.5699999999997</v>
      </c>
      <c r="O19" s="12">
        <f>('bilat ODA constant'!O19-'net debt relief constant'!O19)+'multilat oda constant'!O19</f>
        <v>2814.2799999999997</v>
      </c>
      <c r="P19" s="12">
        <f>('bilat ODA constant'!P19-'net debt relief constant'!P19)+'multilat oda constant'!P19</f>
        <v>2526.52</v>
      </c>
      <c r="Q19" s="12">
        <f>('bilat ODA constant'!Q19-'net debt relief constant'!Q19)+'multilat oda constant'!Q19</f>
        <v>2599.2</v>
      </c>
      <c r="R19" s="12">
        <f>('bilat ODA constant'!R19-'net debt relief constant'!R19)+'multilat oda constant'!R19</f>
        <v>2607.4</v>
      </c>
      <c r="S19" s="12">
        <f>('bilat ODA constant'!S19-'net debt relief constant'!S19)+'multilat oda constant'!S19</f>
        <v>2587.5299999999997</v>
      </c>
      <c r="T19" s="12">
        <f>('bilat ODA constant'!T19-'net debt relief constant'!T19)+'multilat oda constant'!T19</f>
        <v>2670.31</v>
      </c>
      <c r="U19" s="12">
        <f>('bilat ODA constant'!U19-'net debt relief constant'!U19)+'multilat oda constant'!U19</f>
        <v>2707.21</v>
      </c>
      <c r="V19" s="12">
        <f>('bilat ODA constant'!V19-'net debt relief constant'!V19)+'multilat oda constant'!V19</f>
        <v>2918.1800000000003</v>
      </c>
    </row>
    <row r="20" spans="1:22" ht="13.5">
      <c r="A20" s="7" t="s">
        <v>44</v>
      </c>
      <c r="B20" s="6" t="s">
        <v>32</v>
      </c>
      <c r="C20" s="12">
        <f>('bilat ODA constant'!C20-'net debt relief constant'!C20)+'multilat oda constant'!C20</f>
        <v>1055.96</v>
      </c>
      <c r="D20" s="12">
        <f>('bilat ODA constant'!D20-'net debt relief constant'!D20)+'multilat oda constant'!D20</f>
        <v>1210.92</v>
      </c>
      <c r="E20" s="12">
        <f>('bilat ODA constant'!E20-'net debt relief constant'!E20)+'multilat oda constant'!E20</f>
        <v>851.8</v>
      </c>
      <c r="F20" s="12">
        <f>('bilat ODA constant'!F20-'net debt relief constant'!F20)+'multilat oda constant'!F20</f>
        <v>606.8399999999999</v>
      </c>
      <c r="G20" s="12">
        <f>('bilat ODA constant'!G20-'net debt relief constant'!G20)+'multilat oda constant'!G20</f>
        <v>470.92999999999995</v>
      </c>
      <c r="H20" s="12">
        <f>('bilat ODA constant'!H20-'net debt relief constant'!H20)+'multilat oda constant'!H20</f>
        <v>502.68000000000006</v>
      </c>
      <c r="I20" s="12">
        <f>('bilat ODA constant'!I20-'net debt relief constant'!I20)+'multilat oda constant'!I20</f>
        <v>556.54</v>
      </c>
      <c r="J20" s="12">
        <f>('bilat ODA constant'!J20-'net debt relief constant'!J20)+'multilat oda constant'!J20</f>
        <v>571.15</v>
      </c>
      <c r="K20" s="12">
        <f>('bilat ODA constant'!K20-'net debt relief constant'!K20)+'multilat oda constant'!K20</f>
        <v>594.63</v>
      </c>
      <c r="L20" s="12">
        <f>('bilat ODA constant'!L20-'net debt relief constant'!L20)+'multilat oda constant'!L20</f>
        <v>645.8000000000001</v>
      </c>
      <c r="M20" s="12">
        <f>('bilat ODA constant'!M20-'net debt relief constant'!M20)+'multilat oda constant'!M20</f>
        <v>649.19</v>
      </c>
      <c r="N20" s="12">
        <f>('bilat ODA constant'!N20-'net debt relief constant'!N20)+'multilat oda constant'!N20</f>
        <v>679.76</v>
      </c>
      <c r="O20" s="12">
        <f>('bilat ODA constant'!O20-'net debt relief constant'!O20)+'multilat oda constant'!O20</f>
        <v>759.91</v>
      </c>
      <c r="P20" s="12">
        <f>('bilat ODA constant'!P20-'net debt relief constant'!P20)+'multilat oda constant'!P20</f>
        <v>769.0799999999999</v>
      </c>
      <c r="Q20" s="12">
        <f>('bilat ODA constant'!Q20-'net debt relief constant'!Q20)+'multilat oda constant'!Q20</f>
        <v>814.49</v>
      </c>
      <c r="R20" s="12">
        <f>('bilat ODA constant'!R20-'net debt relief constant'!R20)+'multilat oda constant'!R20</f>
        <v>931.68</v>
      </c>
      <c r="S20" s="12">
        <f>('bilat ODA constant'!S20-'net debt relief constant'!S20)+'multilat oda constant'!S20</f>
        <v>1008.06</v>
      </c>
      <c r="T20" s="12">
        <f>('bilat ODA constant'!T20-'net debt relief constant'!T20)+'multilat oda constant'!T20</f>
        <v>1054.66</v>
      </c>
      <c r="U20" s="12">
        <f>('bilat ODA constant'!U20-'net debt relief constant'!U20)+'multilat oda constant'!U20</f>
        <v>1163.59</v>
      </c>
      <c r="V20" s="12">
        <f>('bilat ODA constant'!V20-'net debt relief constant'!V20)+'multilat oda constant'!V20</f>
        <v>1322.8600000000001</v>
      </c>
    </row>
    <row r="21" spans="1:22" ht="13.5">
      <c r="A21" s="7" t="s">
        <v>45</v>
      </c>
      <c r="B21" s="6" t="s">
        <v>32</v>
      </c>
      <c r="C21" s="12">
        <f>('bilat ODA constant'!C21-'net debt relief constant'!C21)+'multilat oda constant'!C21</f>
        <v>11481.78</v>
      </c>
      <c r="D21" s="12">
        <f>('bilat ODA constant'!D21-'net debt relief constant'!D21)+'multilat oda constant'!D21</f>
        <v>11919.01</v>
      </c>
      <c r="E21" s="12">
        <f>('bilat ODA constant'!E21-'net debt relief constant'!E21)+'multilat oda constant'!E21</f>
        <v>12263.31</v>
      </c>
      <c r="F21" s="12">
        <f>('bilat ODA constant'!F21-'net debt relief constant'!F21)+'multilat oda constant'!F21</f>
        <v>12340.1</v>
      </c>
      <c r="G21" s="12">
        <f>('bilat ODA constant'!G21-'net debt relief constant'!G21)+'multilat oda constant'!G21</f>
        <v>12191.630000000001</v>
      </c>
      <c r="H21" s="12">
        <f>('bilat ODA constant'!H21-'net debt relief constant'!H21)+'multilat oda constant'!H21</f>
        <v>11541.810000000001</v>
      </c>
      <c r="I21" s="12">
        <f>('bilat ODA constant'!I21-'net debt relief constant'!I21)+'multilat oda constant'!I21</f>
        <v>9603.939999999999</v>
      </c>
      <c r="J21" s="12">
        <f>('bilat ODA constant'!J21-'net debt relief constant'!J21)+'multilat oda constant'!J21</f>
        <v>10479.97</v>
      </c>
      <c r="K21" s="12">
        <f>('bilat ODA constant'!K21-'net debt relief constant'!K21)+'multilat oda constant'!K21</f>
        <v>7778.4400000000005</v>
      </c>
      <c r="L21" s="12">
        <f>('bilat ODA constant'!L21-'net debt relief constant'!L21)+'multilat oda constant'!L21</f>
        <v>7795.12</v>
      </c>
      <c r="M21" s="12">
        <f>('bilat ODA constant'!M21-'net debt relief constant'!M21)+'multilat oda constant'!M21</f>
        <v>6701.42</v>
      </c>
      <c r="N21" s="12">
        <f>('bilat ODA constant'!N21-'net debt relief constant'!N21)+'multilat oda constant'!N21</f>
        <v>6999.799999999999</v>
      </c>
      <c r="O21" s="12">
        <f>('bilat ODA constant'!O21-'net debt relief constant'!O21)+'multilat oda constant'!O21</f>
        <v>7179.16</v>
      </c>
      <c r="P21" s="12">
        <f>('bilat ODA constant'!P21-'net debt relief constant'!P21)+'multilat oda constant'!P21</f>
        <v>6172.01</v>
      </c>
      <c r="Q21" s="12">
        <f>('bilat ODA constant'!Q21-'net debt relief constant'!Q21)+'multilat oda constant'!Q21</f>
        <v>8489.130000000001</v>
      </c>
      <c r="R21" s="12">
        <f>('bilat ODA constant'!R21-'net debt relief constant'!R21)+'multilat oda constant'!R21</f>
        <v>8176.539999999999</v>
      </c>
      <c r="S21" s="12">
        <f>('bilat ODA constant'!S21-'net debt relief constant'!S21)+'multilat oda constant'!S21</f>
        <v>8391.3</v>
      </c>
      <c r="T21" s="12">
        <f>('bilat ODA constant'!T21-'net debt relief constant'!T21)+'multilat oda constant'!T21</f>
        <v>9010.18</v>
      </c>
      <c r="U21" s="12">
        <f>('bilat ODA constant'!U21-'net debt relief constant'!U21)+'multilat oda constant'!U21</f>
        <v>9886.21</v>
      </c>
      <c r="V21" s="12">
        <f>('bilat ODA constant'!V21-'net debt relief constant'!V21)+'multilat oda constant'!V21</f>
        <v>9948.02</v>
      </c>
    </row>
    <row r="22" spans="1:22" ht="13.5">
      <c r="A22" s="7" t="s">
        <v>46</v>
      </c>
      <c r="B22" s="6" t="s">
        <v>32</v>
      </c>
      <c r="C22" s="12">
        <f>('bilat ODA constant'!C22-'net debt relief constant'!C22)+'multilat oda constant'!C22</f>
        <v>7822.499999999999</v>
      </c>
      <c r="D22" s="12">
        <f>('bilat ODA constant'!D22-'net debt relief constant'!D22)+'multilat oda constant'!D22</f>
        <v>10037.2</v>
      </c>
      <c r="E22" s="12">
        <f>('bilat ODA constant'!E22-'net debt relief constant'!E22)+'multilat oda constant'!E22</f>
        <v>10384.94</v>
      </c>
      <c r="F22" s="12">
        <f>('bilat ODA constant'!F22-'net debt relief constant'!F22)+'multilat oda constant'!F22</f>
        <v>9739.77</v>
      </c>
      <c r="G22" s="12">
        <f>('bilat ODA constant'!G22-'net debt relief constant'!G22)+'multilat oda constant'!G22</f>
        <v>8966.630000000001</v>
      </c>
      <c r="H22" s="12">
        <f>('bilat ODA constant'!H22-'net debt relief constant'!H22)+'multilat oda constant'!H22</f>
        <v>8387.2</v>
      </c>
      <c r="I22" s="12">
        <f>('bilat ODA constant'!I22-'net debt relief constant'!I22)+'multilat oda constant'!I22</f>
        <v>8370.32</v>
      </c>
      <c r="J22" s="12">
        <f>('bilat ODA constant'!J22-'net debt relief constant'!J22)+'multilat oda constant'!J22</f>
        <v>7729.67</v>
      </c>
      <c r="K22" s="12">
        <f>('bilat ODA constant'!K22-'net debt relief constant'!K22)+'multilat oda constant'!K22</f>
        <v>7614.119999999999</v>
      </c>
      <c r="L22" s="12">
        <f>('bilat ODA constant'!L22-'net debt relief constant'!L22)+'multilat oda constant'!L22</f>
        <v>7897.11</v>
      </c>
      <c r="M22" s="12">
        <f>('bilat ODA constant'!M22-'net debt relief constant'!M22)+'multilat oda constant'!M22</f>
        <v>8278.07</v>
      </c>
      <c r="N22" s="12">
        <f>('bilat ODA constant'!N22-'net debt relief constant'!N22)+'multilat oda constant'!N22</f>
        <v>8459.2</v>
      </c>
      <c r="O22" s="12">
        <f>('bilat ODA constant'!O22-'net debt relief constant'!O22)+'multilat oda constant'!O22</f>
        <v>7557.09</v>
      </c>
      <c r="P22" s="12">
        <f>('bilat ODA constant'!P22-'net debt relief constant'!P22)+'multilat oda constant'!P22</f>
        <v>7442.92</v>
      </c>
      <c r="Q22" s="12">
        <f>('bilat ODA constant'!Q22-'net debt relief constant'!Q22)+'multilat oda constant'!Q22</f>
        <v>8467.25</v>
      </c>
      <c r="R22" s="12">
        <f>('bilat ODA constant'!R22-'net debt relief constant'!R22)+'multilat oda constant'!R22</f>
        <v>7965.389999999999</v>
      </c>
      <c r="S22" s="12">
        <f>('bilat ODA constant'!S22-'net debt relief constant'!S22)+'multilat oda constant'!S22</f>
        <v>9146.220000000001</v>
      </c>
      <c r="T22" s="12">
        <f>('bilat ODA constant'!T22-'net debt relief constant'!T22)+'multilat oda constant'!T22</f>
        <v>10078.77</v>
      </c>
      <c r="U22" s="12">
        <f>('bilat ODA constant'!U22-'net debt relief constant'!U22)+'multilat oda constant'!U22</f>
        <v>11387.810000000001</v>
      </c>
      <c r="V22" s="12">
        <f>('bilat ODA constant'!V22-'net debt relief constant'!V22)+'multilat oda constant'!V22</f>
        <v>12296.439999999999</v>
      </c>
    </row>
    <row r="23" spans="1:22" ht="13.5">
      <c r="A23" s="7" t="s">
        <v>47</v>
      </c>
      <c r="B23" s="6" t="s">
        <v>32</v>
      </c>
      <c r="C23" s="12">
        <f>('bilat ODA constant'!C23-'net debt relief constant'!C23)+'multilat oda constant'!C23</f>
        <v>0</v>
      </c>
      <c r="D23" s="12">
        <f>('bilat ODA constant'!D23-'net debt relief constant'!D23)+'multilat oda constant'!D23</f>
        <v>0</v>
      </c>
      <c r="E23" s="12">
        <f>('bilat ODA constant'!E23-'net debt relief constant'!E23)+'multilat oda constant'!E23</f>
        <v>0</v>
      </c>
      <c r="F23" s="12">
        <f>('bilat ODA constant'!F23-'net debt relief constant'!F23)+'multilat oda constant'!F23</f>
        <v>0</v>
      </c>
      <c r="G23" s="12">
        <f>('bilat ODA constant'!G23-'net debt relief constant'!G23)+'multilat oda constant'!G23</f>
        <v>0</v>
      </c>
      <c r="H23" s="12">
        <f>('bilat ODA constant'!H23-'net debt relief constant'!H23)+'multilat oda constant'!H23</f>
        <v>0</v>
      </c>
      <c r="I23" s="12">
        <f>('bilat ODA constant'!I23-'net debt relief constant'!I23)+'multilat oda constant'!I23</f>
        <v>287.59000000000003</v>
      </c>
      <c r="J23" s="12">
        <f>('bilat ODA constant'!J23-'net debt relief constant'!J23)+'multilat oda constant'!J23</f>
        <v>288.26</v>
      </c>
      <c r="K23" s="12">
        <f>('bilat ODA constant'!K23-'net debt relief constant'!K23)+'multilat oda constant'!K23</f>
        <v>308.07</v>
      </c>
      <c r="L23" s="12">
        <f>('bilat ODA constant'!L23-'net debt relief constant'!L23)+'multilat oda constant'!L23</f>
        <v>334.97</v>
      </c>
      <c r="M23" s="12">
        <f>('bilat ODA constant'!M23-'net debt relief constant'!M23)+'multilat oda constant'!M23</f>
        <v>450.86</v>
      </c>
      <c r="N23" s="12">
        <f>('bilat ODA constant'!N23-'net debt relief constant'!N23)+'multilat oda constant'!N23</f>
        <v>405.96000000000004</v>
      </c>
      <c r="O23" s="12">
        <f>('bilat ODA constant'!O23-'net debt relief constant'!O23)+'multilat oda constant'!O23</f>
        <v>511.16999999999996</v>
      </c>
      <c r="P23" s="12">
        <f>('bilat ODA constant'!P23-'net debt relief constant'!P23)+'multilat oda constant'!P23</f>
        <v>538.12</v>
      </c>
      <c r="Q23" s="12">
        <f>('bilat ODA constant'!Q23-'net debt relief constant'!Q23)+'multilat oda constant'!Q23</f>
        <v>420.89</v>
      </c>
      <c r="R23" s="12">
        <f>('bilat ODA constant'!R23-'net debt relief constant'!R23)+'multilat oda constant'!R23</f>
        <v>489.96</v>
      </c>
      <c r="S23" s="12">
        <f>('bilat ODA constant'!S23-'net debt relief constant'!S23)+'multilat oda constant'!S23</f>
        <v>519.45</v>
      </c>
      <c r="T23" s="12">
        <f>('bilat ODA constant'!T23-'net debt relief constant'!T23)+'multilat oda constant'!T23</f>
        <v>546.28</v>
      </c>
      <c r="U23" s="12">
        <f>('bilat ODA constant'!U23-'net debt relief constant'!U23)+'multilat oda constant'!U23</f>
        <v>703.1600000000001</v>
      </c>
      <c r="V23" s="12">
        <f>('bilat ODA constant'!V23-'net debt relief constant'!V23)+'multilat oda constant'!V23</f>
        <v>618.39</v>
      </c>
    </row>
    <row r="24" spans="1:22" ht="13.5">
      <c r="A24" s="7" t="s">
        <v>48</v>
      </c>
      <c r="B24" s="6" t="s">
        <v>32</v>
      </c>
      <c r="C24" s="12">
        <f>('bilat ODA constant'!C24-'net debt relief constant'!C24)+'multilat oda constant'!C24</f>
        <v>111.99000000000001</v>
      </c>
      <c r="D24" s="12">
        <f>('bilat ODA constant'!D24-'net debt relief constant'!D24)+'multilat oda constant'!D24</f>
        <v>143</v>
      </c>
      <c r="E24" s="12">
        <f>('bilat ODA constant'!E24-'net debt relief constant'!E24)+'multilat oda constant'!E24</f>
        <v>127.80000000000001</v>
      </c>
      <c r="F24" s="12">
        <f>('bilat ODA constant'!F24-'net debt relief constant'!F24)+'multilat oda constant'!F24</f>
        <v>162.86</v>
      </c>
      <c r="G24" s="12">
        <f>('bilat ODA constant'!G24-'net debt relief constant'!G24)+'multilat oda constant'!G24</f>
        <v>210.63</v>
      </c>
      <c r="H24" s="12">
        <f>('bilat ODA constant'!H24-'net debt relief constant'!H24)+'multilat oda constant'!H24</f>
        <v>268.43</v>
      </c>
      <c r="I24" s="12">
        <f>('bilat ODA constant'!I24-'net debt relief constant'!I24)+'multilat oda constant'!I24</f>
        <v>306.03999999999996</v>
      </c>
      <c r="J24" s="12">
        <f>('bilat ODA constant'!J24-'net debt relief constant'!J24)+'multilat oda constant'!J24</f>
        <v>326.46000000000004</v>
      </c>
      <c r="K24" s="12">
        <f>('bilat ODA constant'!K24-'net debt relief constant'!K24)+'multilat oda constant'!K24</f>
        <v>345.81</v>
      </c>
      <c r="L24" s="12">
        <f>('bilat ODA constant'!L24-'net debt relief constant'!L24)+'multilat oda constant'!L24</f>
        <v>431.78999999999996</v>
      </c>
      <c r="M24" s="12">
        <f>('bilat ODA constant'!M24-'net debt relief constant'!M24)+'multilat oda constant'!M24</f>
        <v>449.53000000000003</v>
      </c>
      <c r="N24" s="12">
        <f>('bilat ODA constant'!N24-'net debt relief constant'!N24)+'multilat oda constant'!N24</f>
        <v>536.95</v>
      </c>
      <c r="O24" s="12">
        <f>('bilat ODA constant'!O24-'net debt relief constant'!O24)+'multilat oda constant'!O24</f>
        <v>677.04</v>
      </c>
      <c r="P24" s="12">
        <f>('bilat ODA constant'!P24-'net debt relief constant'!P24)+'multilat oda constant'!P24</f>
        <v>695.47</v>
      </c>
      <c r="Q24" s="12">
        <f>('bilat ODA constant'!Q24-'net debt relief constant'!Q24)+'multilat oda constant'!Q24</f>
        <v>747.99</v>
      </c>
      <c r="R24" s="12">
        <f>('bilat ODA constant'!R24-'net debt relief constant'!R24)+'multilat oda constant'!R24</f>
        <v>864.44</v>
      </c>
      <c r="S24" s="12">
        <f>('bilat ODA constant'!S24-'net debt relief constant'!S24)+'multilat oda constant'!S24</f>
        <v>1174.85</v>
      </c>
      <c r="T24" s="12">
        <f>('bilat ODA constant'!T24-'net debt relief constant'!T24)+'multilat oda constant'!T24</f>
        <v>1241.58</v>
      </c>
      <c r="U24" s="12">
        <f>('bilat ODA constant'!U24-'net debt relief constant'!U24)+'multilat oda constant'!U24</f>
        <v>1327.8500000000001</v>
      </c>
      <c r="V24" s="12">
        <f>('bilat ODA constant'!V24-'net debt relief constant'!V24)+'multilat oda constant'!V24</f>
        <v>1083.1</v>
      </c>
    </row>
    <row r="25" spans="1:22" ht="13.5">
      <c r="A25" s="7" t="s">
        <v>49</v>
      </c>
      <c r="B25" s="6" t="s">
        <v>32</v>
      </c>
      <c r="C25" s="12">
        <f>('bilat ODA constant'!C25-'net debt relief constant'!C25)+'multilat oda constant'!C25</f>
        <v>5415.9</v>
      </c>
      <c r="D25" s="12">
        <f>('bilat ODA constant'!D25-'net debt relief constant'!D25)+'multilat oda constant'!D25</f>
        <v>5140.23</v>
      </c>
      <c r="E25" s="12">
        <f>('bilat ODA constant'!E25-'net debt relief constant'!E25)+'multilat oda constant'!E25</f>
        <v>6020.96</v>
      </c>
      <c r="F25" s="12">
        <f>('bilat ODA constant'!F25-'net debt relief constant'!F25)+'multilat oda constant'!F25</f>
        <v>4804.889999999999</v>
      </c>
      <c r="G25" s="12">
        <f>('bilat ODA constant'!G25-'net debt relief constant'!G25)+'multilat oda constant'!G25</f>
        <v>4785.98</v>
      </c>
      <c r="H25" s="12">
        <f>('bilat ODA constant'!H25-'net debt relief constant'!H25)+'multilat oda constant'!H25</f>
        <v>2427.68</v>
      </c>
      <c r="I25" s="12">
        <f>('bilat ODA constant'!I25-'net debt relief constant'!I25)+'multilat oda constant'!I25</f>
        <v>3452.16</v>
      </c>
      <c r="J25" s="12">
        <f>('bilat ODA constant'!J25-'net debt relief constant'!J25)+'multilat oda constant'!J25</f>
        <v>1887.8000000000002</v>
      </c>
      <c r="K25" s="12">
        <f>('bilat ODA constant'!K25-'net debt relief constant'!K25)+'multilat oda constant'!K25</f>
        <v>3129.7799999999997</v>
      </c>
      <c r="L25" s="12">
        <f>('bilat ODA constant'!L25-'net debt relief constant'!L25)+'multilat oda constant'!L25</f>
        <v>2889.09</v>
      </c>
      <c r="M25" s="12">
        <f>('bilat ODA constant'!M25-'net debt relief constant'!M25)+'multilat oda constant'!M25</f>
        <v>2235.38</v>
      </c>
      <c r="N25" s="12">
        <f>('bilat ODA constant'!N25-'net debt relief constant'!N25)+'multilat oda constant'!N25</f>
        <v>3106.8</v>
      </c>
      <c r="O25" s="12">
        <f>('bilat ODA constant'!O25-'net debt relief constant'!O25)+'multilat oda constant'!O25</f>
        <v>2979.3900000000003</v>
      </c>
      <c r="P25" s="12">
        <f>('bilat ODA constant'!P25-'net debt relief constant'!P25)+'multilat oda constant'!P25</f>
        <v>2630.88</v>
      </c>
      <c r="Q25" s="12">
        <f>('bilat ODA constant'!Q25-'net debt relief constant'!Q25)+'multilat oda constant'!Q25</f>
        <v>2978.42</v>
      </c>
      <c r="R25" s="12">
        <f>('bilat ODA constant'!R25-'net debt relief constant'!R25)+'multilat oda constant'!R25</f>
        <v>4245.39</v>
      </c>
      <c r="S25" s="12">
        <f>('bilat ODA constant'!S25-'net debt relief constant'!S25)+'multilat oda constant'!S25</f>
        <v>2464.9300000000003</v>
      </c>
      <c r="T25" s="12">
        <f>('bilat ODA constant'!T25-'net debt relief constant'!T25)+'multilat oda constant'!T25</f>
        <v>3685.0499999999997</v>
      </c>
      <c r="U25" s="12">
        <f>('bilat ODA constant'!U25-'net debt relief constant'!U25)+'multilat oda constant'!U25</f>
        <v>3970.79</v>
      </c>
      <c r="V25" s="12">
        <f>('bilat ODA constant'!V25-'net debt relief constant'!V25)+'multilat oda constant'!V25</f>
        <v>3157.48</v>
      </c>
    </row>
    <row r="26" spans="1:22" ht="13.5">
      <c r="A26" s="7" t="s">
        <v>50</v>
      </c>
      <c r="B26" s="6" t="s">
        <v>32</v>
      </c>
      <c r="C26" s="12">
        <f>('bilat ODA constant'!C26-'net debt relief constant'!C26)+'multilat oda constant'!C26</f>
        <v>11689.289999999999</v>
      </c>
      <c r="D26" s="12">
        <f>('bilat ODA constant'!D26-'net debt relief constant'!D26)+'multilat oda constant'!D26</f>
        <v>12779.8</v>
      </c>
      <c r="E26" s="12">
        <f>('bilat ODA constant'!E26-'net debt relief constant'!E26)+'multilat oda constant'!E26</f>
        <v>12065.529999999999</v>
      </c>
      <c r="F26" s="12">
        <f>('bilat ODA constant'!F26-'net debt relief constant'!F26)+'multilat oda constant'!F26</f>
        <v>10645.45</v>
      </c>
      <c r="G26" s="12">
        <f>('bilat ODA constant'!G26-'net debt relief constant'!G26)+'multilat oda constant'!G26</f>
        <v>11490.84</v>
      </c>
      <c r="H26" s="12">
        <f>('bilat ODA constant'!H26-'net debt relief constant'!H26)+'multilat oda constant'!H26</f>
        <v>11637.59</v>
      </c>
      <c r="I26" s="12">
        <f>('bilat ODA constant'!I26-'net debt relief constant'!I26)+'multilat oda constant'!I26</f>
        <v>8821.65</v>
      </c>
      <c r="J26" s="12">
        <f>('bilat ODA constant'!J26-'net debt relief constant'!J26)+'multilat oda constant'!J26</f>
        <v>9392.45</v>
      </c>
      <c r="K26" s="12">
        <f>('bilat ODA constant'!K26-'net debt relief constant'!K26)+'multilat oda constant'!K26</f>
        <v>11477.719999999998</v>
      </c>
      <c r="L26" s="12">
        <f>('bilat ODA constant'!L26-'net debt relief constant'!L26)+'multilat oda constant'!L26</f>
        <v>11730.29</v>
      </c>
      <c r="M26" s="12">
        <f>('bilat ODA constant'!M26-'net debt relief constant'!M26)+'multilat oda constant'!M26</f>
        <v>12439.4</v>
      </c>
      <c r="N26" s="12">
        <f>('bilat ODA constant'!N26-'net debt relief constant'!N26)+'multilat oda constant'!N26</f>
        <v>10190.94</v>
      </c>
      <c r="O26" s="12">
        <f>('bilat ODA constant'!O26-'net debt relief constant'!O26)+'multilat oda constant'!O26</f>
        <v>9968.77</v>
      </c>
      <c r="P26" s="12">
        <f>('bilat ODA constant'!P26-'net debt relief constant'!P26)+'multilat oda constant'!P26</f>
        <v>8593.34</v>
      </c>
      <c r="Q26" s="12">
        <f>('bilat ODA constant'!Q26-'net debt relief constant'!Q26)+'multilat oda constant'!Q26</f>
        <v>8710.96</v>
      </c>
      <c r="R26" s="12">
        <f>('bilat ODA constant'!R26-'net debt relief constant'!R26)+'multilat oda constant'!R26</f>
        <v>8955.19</v>
      </c>
      <c r="S26" s="12">
        <f>('bilat ODA constant'!S26-'net debt relief constant'!S26)+'multilat oda constant'!S26</f>
        <v>8764.8</v>
      </c>
      <c r="T26" s="12">
        <f>('bilat ODA constant'!T26-'net debt relief constant'!T26)+'multilat oda constant'!T26</f>
        <v>6875.25</v>
      </c>
      <c r="U26" s="12">
        <f>('bilat ODA constant'!U26-'net debt relief constant'!U26)+'multilat oda constant'!U26</f>
        <v>7859.64</v>
      </c>
      <c r="V26" s="12">
        <f>('bilat ODA constant'!V26-'net debt relief constant'!V26)+'multilat oda constant'!V26</f>
        <v>8507.279999999999</v>
      </c>
    </row>
    <row r="27" spans="1:22" ht="13.5">
      <c r="A27" s="7" t="s">
        <v>52</v>
      </c>
      <c r="B27" s="6" t="s">
        <v>32</v>
      </c>
      <c r="C27" s="12">
        <f>('bilat ODA constant'!C27-'net debt relief constant'!C27)+'multilat oda constant'!C27</f>
        <v>51.94</v>
      </c>
      <c r="D27" s="12">
        <f>('bilat ODA constant'!D27-'net debt relief constant'!D27)+'multilat oda constant'!D27</f>
        <v>85.43</v>
      </c>
      <c r="E27" s="12">
        <f>('bilat ODA constant'!E27-'net debt relief constant'!E27)+'multilat oda constant'!E27</f>
        <v>70.05</v>
      </c>
      <c r="F27" s="12">
        <f>('bilat ODA constant'!F27-'net debt relief constant'!F27)+'multilat oda constant'!F27</f>
        <v>93.7</v>
      </c>
      <c r="G27" s="12">
        <f>('bilat ODA constant'!G27-'net debt relief constant'!G27)+'multilat oda constant'!G27</f>
        <v>105.06</v>
      </c>
      <c r="H27" s="12">
        <f>('bilat ODA constant'!H27-'net debt relief constant'!H27)+'multilat oda constant'!H27</f>
        <v>99.65</v>
      </c>
      <c r="I27" s="12">
        <f>('bilat ODA constant'!I27-'net debt relief constant'!I27)+'multilat oda constant'!I27</f>
        <v>127.59</v>
      </c>
      <c r="J27" s="12">
        <f>('bilat ODA constant'!J27-'net debt relief constant'!J27)+'multilat oda constant'!J27</f>
        <v>172.47</v>
      </c>
      <c r="K27" s="12">
        <f>('bilat ODA constant'!K27-'net debt relief constant'!K27)+'multilat oda constant'!K27</f>
        <v>207.75</v>
      </c>
      <c r="L27" s="12">
        <f>('bilat ODA constant'!L27-'net debt relief constant'!L27)+'multilat oda constant'!L27</f>
        <v>218.42</v>
      </c>
      <c r="M27" s="12">
        <f>('bilat ODA constant'!M27-'net debt relief constant'!M27)+'multilat oda constant'!M27</f>
        <v>256.61</v>
      </c>
      <c r="N27" s="12">
        <f>('bilat ODA constant'!N27-'net debt relief constant'!N27)+'multilat oda constant'!N27</f>
        <v>298.14</v>
      </c>
      <c r="O27" s="12">
        <f>('bilat ODA constant'!O27-'net debt relief constant'!O27)+'multilat oda constant'!O27</f>
        <v>293.05</v>
      </c>
      <c r="P27" s="12">
        <f>('bilat ODA constant'!P27-'net debt relief constant'!P27)+'multilat oda constant'!P27</f>
        <v>304.64</v>
      </c>
      <c r="Q27" s="12">
        <f>('bilat ODA constant'!Q27-'net debt relief constant'!Q27)+'multilat oda constant'!Q27</f>
        <v>330.76</v>
      </c>
      <c r="R27" s="12">
        <f>('bilat ODA constant'!R27-'net debt relief constant'!R27)+'multilat oda constant'!R27</f>
        <v>344.02</v>
      </c>
      <c r="S27" s="12">
        <f>('bilat ODA constant'!S27-'net debt relief constant'!S27)+'multilat oda constant'!S27</f>
        <v>361.56</v>
      </c>
      <c r="T27" s="12">
        <f>('bilat ODA constant'!T27-'net debt relief constant'!T27)+'multilat oda constant'!T27</f>
        <v>415.57000000000005</v>
      </c>
      <c r="U27" s="12">
        <f>('bilat ODA constant'!U27-'net debt relief constant'!U27)+'multilat oda constant'!U27</f>
        <v>414.94999999999993</v>
      </c>
      <c r="V27" s="12">
        <f>('bilat ODA constant'!V27-'net debt relief constant'!V27)+'multilat oda constant'!V27</f>
        <v>435.48</v>
      </c>
    </row>
    <row r="28" spans="1:22" ht="13.5">
      <c r="A28" s="7" t="s">
        <v>53</v>
      </c>
      <c r="B28" s="6" t="s">
        <v>32</v>
      </c>
      <c r="C28" s="12">
        <f>('bilat ODA constant'!C28-'net debt relief constant'!C28)+'multilat oda constant'!C28</f>
        <v>4504.389999999999</v>
      </c>
      <c r="D28" s="12">
        <f>('bilat ODA constant'!D28-'net debt relief constant'!D28)+'multilat oda constant'!D28</f>
        <v>4308.49</v>
      </c>
      <c r="E28" s="12">
        <f>('bilat ODA constant'!E28-'net debt relief constant'!E28)+'multilat oda constant'!E28</f>
        <v>4453.59</v>
      </c>
      <c r="F28" s="12">
        <f>('bilat ODA constant'!F28-'net debt relief constant'!F28)+'multilat oda constant'!F28</f>
        <v>4210.7300000000005</v>
      </c>
      <c r="G28" s="12">
        <f>('bilat ODA constant'!G28-'net debt relief constant'!G28)+'multilat oda constant'!G28</f>
        <v>3998.46</v>
      </c>
      <c r="H28" s="12">
        <f>('bilat ODA constant'!H28-'net debt relief constant'!H28)+'multilat oda constant'!H28</f>
        <v>4398.46</v>
      </c>
      <c r="I28" s="12">
        <f>('bilat ODA constant'!I28-'net debt relief constant'!I28)+'multilat oda constant'!I28</f>
        <v>4527.16</v>
      </c>
      <c r="J28" s="12">
        <f>('bilat ODA constant'!J28-'net debt relief constant'!J28)+'multilat oda constant'!J28</f>
        <v>4698.51</v>
      </c>
      <c r="K28" s="12">
        <f>('bilat ODA constant'!K28-'net debt relief constant'!K28)+'multilat oda constant'!K28</f>
        <v>4988.68</v>
      </c>
      <c r="L28" s="12">
        <f>('bilat ODA constant'!L28-'net debt relief constant'!L28)+'multilat oda constant'!L28</f>
        <v>5232.95</v>
      </c>
      <c r="M28" s="12">
        <f>('bilat ODA constant'!M28-'net debt relief constant'!M28)+'multilat oda constant'!M28</f>
        <v>5803.8099999999995</v>
      </c>
      <c r="N28" s="12">
        <f>('bilat ODA constant'!N28-'net debt relief constant'!N28)+'multilat oda constant'!N28</f>
        <v>5845.8</v>
      </c>
      <c r="O28" s="12">
        <f>('bilat ODA constant'!O28-'net debt relief constant'!O28)+'multilat oda constant'!O28</f>
        <v>5217.01</v>
      </c>
      <c r="P28" s="12">
        <f>('bilat ODA constant'!P28-'net debt relief constant'!P28)+'multilat oda constant'!P28</f>
        <v>5198.43</v>
      </c>
      <c r="Q28" s="12">
        <f>('bilat ODA constant'!Q28-'net debt relief constant'!Q28)+'multilat oda constant'!Q28</f>
        <v>5036.99</v>
      </c>
      <c r="R28" s="12">
        <f>('bilat ODA constant'!R28-'net debt relief constant'!R28)+'multilat oda constant'!R28</f>
        <v>5880.2</v>
      </c>
      <c r="S28" s="12">
        <f>('bilat ODA constant'!S28-'net debt relief constant'!S28)+'multilat oda constant'!S28</f>
        <v>6165.24</v>
      </c>
      <c r="T28" s="12">
        <f>('bilat ODA constant'!T28-'net debt relief constant'!T28)+'multilat oda constant'!T28</f>
        <v>6312.83</v>
      </c>
      <c r="U28" s="12">
        <f>('bilat ODA constant'!U28-'net debt relief constant'!U28)+'multilat oda constant'!U28</f>
        <v>6868.900000000001</v>
      </c>
      <c r="V28" s="12">
        <f>('bilat ODA constant'!V28-'net debt relief constant'!V28)+'multilat oda constant'!V28</f>
        <v>6630.25</v>
      </c>
    </row>
    <row r="29" spans="1:22" ht="13.5">
      <c r="A29" s="7" t="s">
        <v>54</v>
      </c>
      <c r="B29" s="6" t="s">
        <v>32</v>
      </c>
      <c r="C29" s="12">
        <f>('bilat ODA constant'!C29-'net debt relief constant'!C29)+'multilat oda constant'!C29</f>
        <v>159.85000000000002</v>
      </c>
      <c r="D29" s="12">
        <f>('bilat ODA constant'!D29-'net debt relief constant'!D29)+'multilat oda constant'!D29</f>
        <v>172.11</v>
      </c>
      <c r="E29" s="12">
        <f>('bilat ODA constant'!E29-'net debt relief constant'!E29)+'multilat oda constant'!E29</f>
        <v>177.39000000000001</v>
      </c>
      <c r="F29" s="12">
        <f>('bilat ODA constant'!F29-'net debt relief constant'!F29)+'multilat oda constant'!F29</f>
        <v>172.71</v>
      </c>
      <c r="G29" s="12">
        <f>('bilat ODA constant'!G29-'net debt relief constant'!G29)+'multilat oda constant'!G29</f>
        <v>175.04000000000002</v>
      </c>
      <c r="H29" s="12">
        <f>('bilat ODA constant'!H29-'net debt relief constant'!H29)+'multilat oda constant'!H29</f>
        <v>173.32999999999998</v>
      </c>
      <c r="I29" s="12">
        <f>('bilat ODA constant'!I29-'net debt relief constant'!I29)+'multilat oda constant'!I29</f>
        <v>159.42000000000002</v>
      </c>
      <c r="J29" s="12">
        <f>('bilat ODA constant'!J29-'net debt relief constant'!J29)+'multilat oda constant'!J29</f>
        <v>208.62</v>
      </c>
      <c r="K29" s="12">
        <f>('bilat ODA constant'!K29-'net debt relief constant'!K29)+'multilat oda constant'!K29</f>
        <v>215.89</v>
      </c>
      <c r="L29" s="12">
        <f>('bilat ODA constant'!L29-'net debt relief constant'!L29)+'multilat oda constant'!L29</f>
        <v>224.14</v>
      </c>
      <c r="M29" s="12">
        <f>('bilat ODA constant'!M29-'net debt relief constant'!M29)+'multilat oda constant'!M29</f>
        <v>215.63</v>
      </c>
      <c r="N29" s="12">
        <f>('bilat ODA constant'!N29-'net debt relief constant'!N29)+'multilat oda constant'!N29</f>
        <v>220.34</v>
      </c>
      <c r="O29" s="12">
        <f>('bilat ODA constant'!O29-'net debt relief constant'!O29)+'multilat oda constant'!O29</f>
        <v>215.96</v>
      </c>
      <c r="P29" s="12">
        <f>('bilat ODA constant'!P29-'net debt relief constant'!P29)+'multilat oda constant'!P29</f>
        <v>230.3</v>
      </c>
      <c r="Q29" s="12">
        <f>('bilat ODA constant'!Q29-'net debt relief constant'!Q29)+'multilat oda constant'!Q29</f>
        <v>249.02</v>
      </c>
      <c r="R29" s="12">
        <f>('bilat ODA constant'!R29-'net debt relief constant'!R29)+'multilat oda constant'!R29</f>
        <v>296.85</v>
      </c>
      <c r="S29" s="12">
        <f>('bilat ODA constant'!S29-'net debt relief constant'!S29)+'multilat oda constant'!S29</f>
        <v>297.73</v>
      </c>
      <c r="T29" s="12">
        <f>('bilat ODA constant'!T29-'net debt relief constant'!T29)+'multilat oda constant'!T29</f>
        <v>311.93</v>
      </c>
      <c r="U29" s="12">
        <f>('bilat ODA constant'!U29-'net debt relief constant'!U29)+'multilat oda constant'!U29</f>
        <v>347.96</v>
      </c>
      <c r="V29" s="12">
        <f>('bilat ODA constant'!V29-'net debt relief constant'!V29)+'multilat oda constant'!V29</f>
        <v>333.31</v>
      </c>
    </row>
    <row r="30" spans="1:22" ht="13.5">
      <c r="A30" s="7" t="s">
        <v>55</v>
      </c>
      <c r="B30" s="6" t="s">
        <v>32</v>
      </c>
      <c r="C30" s="12">
        <f>('bilat ODA constant'!C30-'net debt relief constant'!C30)+'multilat oda constant'!C30</f>
        <v>2643.5699999999997</v>
      </c>
      <c r="D30" s="12">
        <f>('bilat ODA constant'!D30-'net debt relief constant'!D30)+'multilat oda constant'!D30</f>
        <v>2592.26</v>
      </c>
      <c r="E30" s="12">
        <f>('bilat ODA constant'!E30-'net debt relief constant'!E30)+'multilat oda constant'!E30</f>
        <v>2633.2799999999997</v>
      </c>
      <c r="F30" s="12">
        <f>('bilat ODA constant'!F30-'net debt relief constant'!F30)+'multilat oda constant'!F30</f>
        <v>2400.51</v>
      </c>
      <c r="G30" s="12">
        <f>('bilat ODA constant'!G30-'net debt relief constant'!G30)+'multilat oda constant'!G30</f>
        <v>2715.64</v>
      </c>
      <c r="H30" s="12">
        <f>('bilat ODA constant'!H30-'net debt relief constant'!H30)+'multilat oda constant'!H30</f>
        <v>2505.24</v>
      </c>
      <c r="I30" s="12">
        <f>('bilat ODA constant'!I30-'net debt relief constant'!I30)+'multilat oda constant'!I30</f>
        <v>2580.94</v>
      </c>
      <c r="J30" s="12">
        <f>('bilat ODA constant'!J30-'net debt relief constant'!J30)+'multilat oda constant'!J30</f>
        <v>2763.5200000000004</v>
      </c>
      <c r="K30" s="12">
        <f>('bilat ODA constant'!K30-'net debt relief constant'!K30)+'multilat oda constant'!K30</f>
        <v>3082.7</v>
      </c>
      <c r="L30" s="12">
        <f>('bilat ODA constant'!L30-'net debt relief constant'!L30)+'multilat oda constant'!L30</f>
        <v>3097.0499999999997</v>
      </c>
      <c r="M30" s="12">
        <f>('bilat ODA constant'!M30-'net debt relief constant'!M30)+'multilat oda constant'!M30</f>
        <v>2787.02</v>
      </c>
      <c r="N30" s="12">
        <f>('bilat ODA constant'!N30-'net debt relief constant'!N30)+'multilat oda constant'!N30</f>
        <v>2983.2200000000003</v>
      </c>
      <c r="O30" s="12">
        <f>('bilat ODA constant'!O30-'net debt relief constant'!O30)+'multilat oda constant'!O30</f>
        <v>3398.55</v>
      </c>
      <c r="P30" s="12">
        <f>('bilat ODA constant'!P30-'net debt relief constant'!P30)+'multilat oda constant'!P30</f>
        <v>3525.77</v>
      </c>
      <c r="Q30" s="12">
        <f>('bilat ODA constant'!Q30-'net debt relief constant'!Q30)+'multilat oda constant'!Q30</f>
        <v>3428.63</v>
      </c>
      <c r="R30" s="12">
        <f>('bilat ODA constant'!R30-'net debt relief constant'!R30)+'multilat oda constant'!R30</f>
        <v>3832.9799999999996</v>
      </c>
      <c r="S30" s="12">
        <f>('bilat ODA constant'!S30-'net debt relief constant'!S30)+'multilat oda constant'!S30</f>
        <v>3680.06</v>
      </c>
      <c r="T30" s="12">
        <f>('bilat ODA constant'!T30-'net debt relief constant'!T30)+'multilat oda constant'!T30</f>
        <v>4131.6</v>
      </c>
      <c r="U30" s="12">
        <f>('bilat ODA constant'!U30-'net debt relief constant'!U30)+'multilat oda constant'!U30</f>
        <v>3963.2700000000004</v>
      </c>
      <c r="V30" s="12">
        <f>('bilat ODA constant'!V30-'net debt relief constant'!V30)+'multilat oda constant'!V30</f>
        <v>4631.34</v>
      </c>
    </row>
    <row r="31" spans="1:22" ht="13.5">
      <c r="A31" s="7" t="s">
        <v>56</v>
      </c>
      <c r="B31" s="6" t="s">
        <v>32</v>
      </c>
      <c r="C31" s="12">
        <f>('bilat ODA constant'!C31-'net debt relief constant'!C31)+'multilat oda constant'!C31</f>
        <v>316.09000000000003</v>
      </c>
      <c r="D31" s="12">
        <f>('bilat ODA constant'!D31-'net debt relief constant'!D31)+'multilat oda constant'!D31</f>
        <v>419.93</v>
      </c>
      <c r="E31" s="12">
        <f>('bilat ODA constant'!E31-'net debt relief constant'!E31)+'multilat oda constant'!E31</f>
        <v>252.37999999999997</v>
      </c>
      <c r="F31" s="12">
        <f>('bilat ODA constant'!F31-'net debt relief constant'!F31)+'multilat oda constant'!F31</f>
        <v>436.29999999999995</v>
      </c>
      <c r="G31" s="12">
        <f>('bilat ODA constant'!G31-'net debt relief constant'!G31)+'multilat oda constant'!G31</f>
        <v>516.9200000000001</v>
      </c>
      <c r="H31" s="12">
        <f>('bilat ODA constant'!H31-'net debt relief constant'!H31)+'multilat oda constant'!H31</f>
        <v>257.82</v>
      </c>
      <c r="I31" s="12">
        <f>('bilat ODA constant'!I31-'net debt relief constant'!I31)+'multilat oda constant'!I31</f>
        <v>238.78000000000003</v>
      </c>
      <c r="J31" s="12">
        <f>('bilat ODA constant'!J31-'net debt relief constant'!J31)+'multilat oda constant'!J31</f>
        <v>274.28999999999996</v>
      </c>
      <c r="K31" s="12">
        <f>('bilat ODA constant'!K31-'net debt relief constant'!K31)+'multilat oda constant'!K31</f>
        <v>351.49</v>
      </c>
      <c r="L31" s="12">
        <f>('bilat ODA constant'!L31-'net debt relief constant'!L31)+'multilat oda constant'!L31</f>
        <v>447.52</v>
      </c>
      <c r="M31" s="12">
        <f>('bilat ODA constant'!M31-'net debt relief constant'!M31)+'multilat oda constant'!M31</f>
        <v>496.96</v>
      </c>
      <c r="N31" s="12">
        <f>('bilat ODA constant'!N31-'net debt relief constant'!N31)+'multilat oda constant'!N31</f>
        <v>488.62</v>
      </c>
      <c r="O31" s="12">
        <f>('bilat ODA constant'!O31-'net debt relief constant'!O31)+'multilat oda constant'!O31</f>
        <v>558.93</v>
      </c>
      <c r="P31" s="12">
        <f>('bilat ODA constant'!P31-'net debt relief constant'!P31)+'multilat oda constant'!P31</f>
        <v>454.91999999999996</v>
      </c>
      <c r="Q31" s="12">
        <f>('bilat ODA constant'!Q31-'net debt relief constant'!Q31)+'multilat oda constant'!Q31</f>
        <v>421.87</v>
      </c>
      <c r="R31" s="12">
        <f>('bilat ODA constant'!R31-'net debt relief constant'!R31)+'multilat oda constant'!R31</f>
        <v>469.51</v>
      </c>
      <c r="S31" s="12">
        <f>('bilat ODA constant'!S31-'net debt relief constant'!S31)+'multilat oda constant'!S31</f>
        <v>478.33000000000004</v>
      </c>
      <c r="T31" s="12">
        <f>('bilat ODA constant'!T31-'net debt relief constant'!T31)+'multilat oda constant'!T31</f>
        <v>505.68000000000006</v>
      </c>
      <c r="U31" s="12">
        <f>('bilat ODA constant'!U31-'net debt relief constant'!U31)+'multilat oda constant'!U31</f>
        <v>619.65</v>
      </c>
      <c r="V31" s="12">
        <f>('bilat ODA constant'!V31-'net debt relief constant'!V31)+'multilat oda constant'!V31</f>
        <v>527.6800000000001</v>
      </c>
    </row>
    <row r="32" spans="1:22" ht="13.5">
      <c r="A32" s="7" t="s">
        <v>57</v>
      </c>
      <c r="B32" s="6" t="s">
        <v>32</v>
      </c>
      <c r="C32" s="12">
        <f>('bilat ODA constant'!C32-'net debt relief constant'!C32)+'multilat oda constant'!C32</f>
        <v>1730.1399999999999</v>
      </c>
      <c r="D32" s="12">
        <f>('bilat ODA constant'!D32-'net debt relief constant'!D32)+'multilat oda constant'!D32</f>
        <v>2156.36</v>
      </c>
      <c r="E32" s="12">
        <f>('bilat ODA constant'!E32-'net debt relief constant'!E32)+'multilat oda constant'!E32</f>
        <v>2395.77</v>
      </c>
      <c r="F32" s="12">
        <f>('bilat ODA constant'!F32-'net debt relief constant'!F32)+'multilat oda constant'!F32</f>
        <v>2439.26</v>
      </c>
      <c r="G32" s="12">
        <f>('bilat ODA constant'!G32-'net debt relief constant'!G32)+'multilat oda constant'!G32</f>
        <v>2352.58</v>
      </c>
      <c r="H32" s="12">
        <f>('bilat ODA constant'!H32-'net debt relief constant'!H32)+'multilat oda constant'!H32</f>
        <v>2170.38</v>
      </c>
      <c r="I32" s="12">
        <f>('bilat ODA constant'!I32-'net debt relief constant'!I32)+'multilat oda constant'!I32</f>
        <v>1872.97</v>
      </c>
      <c r="J32" s="12">
        <f>('bilat ODA constant'!J32-'net debt relief constant'!J32)+'multilat oda constant'!J32</f>
        <v>2132.16</v>
      </c>
      <c r="K32" s="12">
        <f>('bilat ODA constant'!K32-'net debt relief constant'!K32)+'multilat oda constant'!K32</f>
        <v>2365.93</v>
      </c>
      <c r="L32" s="12">
        <f>('bilat ODA constant'!L32-'net debt relief constant'!L32)+'multilat oda constant'!L32</f>
        <v>2488.94</v>
      </c>
      <c r="M32" s="12">
        <f>('bilat ODA constant'!M32-'net debt relief constant'!M32)+'multilat oda constant'!M32</f>
        <v>2503.3</v>
      </c>
      <c r="N32" s="12">
        <f>('bilat ODA constant'!N32-'net debt relief constant'!N32)+'multilat oda constant'!N32</f>
        <v>2819.5099999999998</v>
      </c>
      <c r="O32" s="12">
        <f>('bilat ODA constant'!O32-'net debt relief constant'!O32)+'multilat oda constant'!O32</f>
        <v>3051.21</v>
      </c>
      <c r="P32" s="12">
        <f>('bilat ODA constant'!P32-'net debt relief constant'!P32)+'multilat oda constant'!P32</f>
        <v>2875.06</v>
      </c>
      <c r="Q32" s="12">
        <f>('bilat ODA constant'!Q32-'net debt relief constant'!Q32)+'multilat oda constant'!Q32</f>
        <v>3067.73</v>
      </c>
      <c r="R32" s="12">
        <f>('bilat ODA constant'!R32-'net debt relief constant'!R32)+'multilat oda constant'!R32</f>
        <v>3241.36</v>
      </c>
      <c r="S32" s="12">
        <f>('bilat ODA constant'!S32-'net debt relief constant'!S32)+'multilat oda constant'!S32</f>
        <v>4013.45</v>
      </c>
      <c r="T32" s="12">
        <f>('bilat ODA constant'!T32-'net debt relief constant'!T32)+'multilat oda constant'!T32</f>
        <v>5289.86</v>
      </c>
      <c r="U32" s="12">
        <f>('bilat ODA constant'!U32-'net debt relief constant'!U32)+'multilat oda constant'!U32</f>
        <v>6525.32</v>
      </c>
      <c r="V32" s="12">
        <f>('bilat ODA constant'!V32-'net debt relief constant'!V32)+'multilat oda constant'!V32</f>
        <v>6700.43</v>
      </c>
    </row>
    <row r="33" spans="1:22" ht="13.5">
      <c r="A33" s="7" t="s">
        <v>58</v>
      </c>
      <c r="B33" s="6" t="s">
        <v>32</v>
      </c>
      <c r="C33" s="12">
        <f>('bilat ODA constant'!C33-'net debt relief constant'!C33)+'multilat oda constant'!C33</f>
        <v>2598.2</v>
      </c>
      <c r="D33" s="12">
        <f>('bilat ODA constant'!D33-'net debt relief constant'!D33)+'multilat oda constant'!D33</f>
        <v>2598.76</v>
      </c>
      <c r="E33" s="12">
        <f>('bilat ODA constant'!E33-'net debt relief constant'!E33)+'multilat oda constant'!E33</f>
        <v>2882.58</v>
      </c>
      <c r="F33" s="12">
        <f>('bilat ODA constant'!F33-'net debt relief constant'!F33)+'multilat oda constant'!F33</f>
        <v>2680.73</v>
      </c>
      <c r="G33" s="12">
        <f>('bilat ODA constant'!G33-'net debt relief constant'!G33)+'multilat oda constant'!G33</f>
        <v>2632.79</v>
      </c>
      <c r="H33" s="12">
        <f>('bilat ODA constant'!H33-'net debt relief constant'!H33)+'multilat oda constant'!H33</f>
        <v>2163.76</v>
      </c>
      <c r="I33" s="12">
        <f>('bilat ODA constant'!I33-'net debt relief constant'!I33)+'multilat oda constant'!I33</f>
        <v>2399.79</v>
      </c>
      <c r="J33" s="12">
        <f>('bilat ODA constant'!J33-'net debt relief constant'!J33)+'multilat oda constant'!J33</f>
        <v>2354.39</v>
      </c>
      <c r="K33" s="12">
        <f>('bilat ODA constant'!K33-'net debt relief constant'!K33)+'multilat oda constant'!K33</f>
        <v>2225.67</v>
      </c>
      <c r="L33" s="12">
        <f>('bilat ODA constant'!L33-'net debt relief constant'!L33)+'multilat oda constant'!L33</f>
        <v>2369.49</v>
      </c>
      <c r="M33" s="12">
        <f>('bilat ODA constant'!M33-'net debt relief constant'!M33)+'multilat oda constant'!M33</f>
        <v>2860.63</v>
      </c>
      <c r="N33" s="12">
        <f>('bilat ODA constant'!N33-'net debt relief constant'!N33)+'multilat oda constant'!N33</f>
        <v>2926.8</v>
      </c>
      <c r="O33" s="12">
        <f>('bilat ODA constant'!O33-'net debt relief constant'!O33)+'multilat oda constant'!O33</f>
        <v>3270.6400000000003</v>
      </c>
      <c r="P33" s="12">
        <f>('bilat ODA constant'!P33-'net debt relief constant'!P33)+'multilat oda constant'!P33</f>
        <v>2966.1499999999996</v>
      </c>
      <c r="Q33" s="12">
        <f>('bilat ODA constant'!Q33-'net debt relief constant'!Q33)+'multilat oda constant'!Q33</f>
        <v>3227.4700000000003</v>
      </c>
      <c r="R33" s="12">
        <f>('bilat ODA constant'!R33-'net debt relief constant'!R33)+'multilat oda constant'!R33</f>
        <v>3994.96</v>
      </c>
      <c r="S33" s="12">
        <f>('bilat ODA constant'!S33-'net debt relief constant'!S33)+'multilat oda constant'!S33</f>
        <v>4301.04</v>
      </c>
      <c r="T33" s="12">
        <f>('bilat ODA constant'!T33-'net debt relief constant'!T33)+'multilat oda constant'!T33</f>
        <v>4462.92</v>
      </c>
      <c r="U33" s="12">
        <f>('bilat ODA constant'!U33-'net debt relief constant'!U33)+'multilat oda constant'!U33</f>
        <v>4731.75</v>
      </c>
      <c r="V33" s="12">
        <f>('bilat ODA constant'!V33-'net debt relief constant'!V33)+'multilat oda constant'!V33</f>
        <v>5062.52</v>
      </c>
    </row>
    <row r="34" spans="1:22" ht="13.5">
      <c r="A34" s="7" t="s">
        <v>59</v>
      </c>
      <c r="B34" s="6" t="s">
        <v>32</v>
      </c>
      <c r="C34" s="12">
        <f>('bilat ODA constant'!C34-'net debt relief constant'!C34)+'multilat oda constant'!C34</f>
        <v>1199.12</v>
      </c>
      <c r="D34" s="12">
        <f>('bilat ODA constant'!D34-'net debt relief constant'!D34)+'multilat oda constant'!D34</f>
        <v>1351.1200000000001</v>
      </c>
      <c r="E34" s="12">
        <f>('bilat ODA constant'!E34-'net debt relief constant'!E34)+'multilat oda constant'!E34</f>
        <v>1714.44</v>
      </c>
      <c r="F34" s="12">
        <f>('bilat ODA constant'!F34-'net debt relief constant'!F34)+'multilat oda constant'!F34</f>
        <v>1225.5</v>
      </c>
      <c r="G34" s="12">
        <f>('bilat ODA constant'!G34-'net debt relief constant'!G34)+'multilat oda constant'!G34</f>
        <v>1343.89</v>
      </c>
      <c r="H34" s="12">
        <f>('bilat ODA constant'!H34-'net debt relief constant'!H34)+'multilat oda constant'!H34</f>
        <v>1242.94</v>
      </c>
      <c r="I34" s="12">
        <f>('bilat ODA constant'!I34-'net debt relief constant'!I34)+'multilat oda constant'!I34</f>
        <v>1257.36</v>
      </c>
      <c r="J34" s="12">
        <f>('bilat ODA constant'!J34-'net debt relief constant'!J34)+'multilat oda constant'!J34</f>
        <v>1352.53</v>
      </c>
      <c r="K34" s="12">
        <f>('bilat ODA constant'!K34-'net debt relief constant'!K34)+'multilat oda constant'!K34</f>
        <v>1329.25</v>
      </c>
      <c r="L34" s="12">
        <f>('bilat ODA constant'!L34-'net debt relief constant'!L34)+'multilat oda constant'!L34</f>
        <v>1500.83</v>
      </c>
      <c r="M34" s="12">
        <f>('bilat ODA constant'!M34-'net debt relief constant'!M34)+'multilat oda constant'!M34</f>
        <v>1508.71</v>
      </c>
      <c r="N34" s="12">
        <f>('bilat ODA constant'!N34-'net debt relief constant'!N34)+'multilat oda constant'!N34</f>
        <v>1524.72</v>
      </c>
      <c r="O34" s="12">
        <f>('bilat ODA constant'!O34-'net debt relief constant'!O34)+'multilat oda constant'!O34</f>
        <v>1448.94</v>
      </c>
      <c r="P34" s="12">
        <f>('bilat ODA constant'!P34-'net debt relief constant'!P34)+'multilat oda constant'!P34</f>
        <v>1676.23</v>
      </c>
      <c r="Q34" s="12">
        <f>('bilat ODA constant'!Q34-'net debt relief constant'!Q34)+'multilat oda constant'!Q34</f>
        <v>1864.3200000000002</v>
      </c>
      <c r="R34" s="12">
        <f>('bilat ODA constant'!R34-'net debt relief constant'!R34)+'multilat oda constant'!R34</f>
        <v>1879.75</v>
      </c>
      <c r="S34" s="12">
        <f>('bilat ODA constant'!S34-'net debt relief constant'!S34)+'multilat oda constant'!S34</f>
        <v>1853.49</v>
      </c>
      <c r="T34" s="12">
        <f>('bilat ODA constant'!T34-'net debt relief constant'!T34)+'multilat oda constant'!T34</f>
        <v>1811.7700000000002</v>
      </c>
      <c r="U34" s="12">
        <f>('bilat ODA constant'!U34-'net debt relief constant'!U34)+'multilat oda constant'!U34</f>
        <v>1938.77</v>
      </c>
      <c r="V34" s="12">
        <f>('bilat ODA constant'!V34-'net debt relief constant'!V34)+'multilat oda constant'!V34</f>
        <v>2115.35</v>
      </c>
    </row>
    <row r="35" spans="1:22" ht="13.5">
      <c r="A35" s="7" t="s">
        <v>60</v>
      </c>
      <c r="B35" s="6" t="s">
        <v>32</v>
      </c>
      <c r="C35" s="12">
        <f>('bilat ODA constant'!C35-'net debt relief constant'!C35)+'multilat oda constant'!C35</f>
        <v>4364.360000000001</v>
      </c>
      <c r="D35" s="12">
        <f>('bilat ODA constant'!D35-'net debt relief constant'!D35)+'multilat oda constant'!D35</f>
        <v>4992.98</v>
      </c>
      <c r="E35" s="12">
        <f>('bilat ODA constant'!E35-'net debt relief constant'!E35)+'multilat oda constant'!E35</f>
        <v>4931.209999999999</v>
      </c>
      <c r="F35" s="12">
        <f>('bilat ODA constant'!F35-'net debt relief constant'!F35)+'multilat oda constant'!F35</f>
        <v>5012.21</v>
      </c>
      <c r="G35" s="12">
        <f>('bilat ODA constant'!G35-'net debt relief constant'!G35)+'multilat oda constant'!G35</f>
        <v>5265.780000000001</v>
      </c>
      <c r="H35" s="12">
        <f>('bilat ODA constant'!H35-'net debt relief constant'!H35)+'multilat oda constant'!H35</f>
        <v>4894.540000000001</v>
      </c>
      <c r="I35" s="12">
        <f>('bilat ODA constant'!I35-'net debt relief constant'!I35)+'multilat oda constant'!I35</f>
        <v>4849.04</v>
      </c>
      <c r="J35" s="12">
        <f>('bilat ODA constant'!J35-'net debt relief constant'!J35)+'multilat oda constant'!J35</f>
        <v>4523.1900000000005</v>
      </c>
      <c r="K35" s="12">
        <f>('bilat ODA constant'!K35-'net debt relief constant'!K35)+'multilat oda constant'!K35</f>
        <v>5228.32</v>
      </c>
      <c r="L35" s="12">
        <f>('bilat ODA constant'!L35-'net debt relief constant'!L35)+'multilat oda constant'!L35</f>
        <v>4632.82</v>
      </c>
      <c r="M35" s="12">
        <f>('bilat ODA constant'!M35-'net debt relief constant'!M35)+'multilat oda constant'!M35</f>
        <v>6482.02</v>
      </c>
      <c r="N35" s="12">
        <f>('bilat ODA constant'!N35-'net debt relief constant'!N35)+'multilat oda constant'!N35</f>
        <v>6391.79</v>
      </c>
      <c r="O35" s="12">
        <f>('bilat ODA constant'!O35-'net debt relief constant'!O35)+'multilat oda constant'!O35</f>
        <v>6123.32</v>
      </c>
      <c r="P35" s="12">
        <f>('bilat ODA constant'!P35-'net debt relief constant'!P35)+'multilat oda constant'!P35</f>
        <v>7830.019999999999</v>
      </c>
      <c r="Q35" s="12">
        <f>('bilat ODA constant'!Q35-'net debt relief constant'!Q35)+'multilat oda constant'!Q35</f>
        <v>7816.389999999999</v>
      </c>
      <c r="R35" s="12">
        <f>('bilat ODA constant'!R35-'net debt relief constant'!R35)+'multilat oda constant'!R35</f>
        <v>7867.77</v>
      </c>
      <c r="S35" s="12">
        <f>('bilat ODA constant'!S35-'net debt relief constant'!S35)+'multilat oda constant'!S35</f>
        <v>9326.06</v>
      </c>
      <c r="T35" s="12">
        <f>('bilat ODA constant'!T35-'net debt relief constant'!T35)+'multilat oda constant'!T35</f>
        <v>9101.41</v>
      </c>
      <c r="U35" s="12">
        <f>('bilat ODA constant'!U35-'net debt relief constant'!U35)+'multilat oda constant'!U35</f>
        <v>10950.560000000001</v>
      </c>
      <c r="V35" s="12">
        <f>('bilat ODA constant'!V35-'net debt relief constant'!V35)+'multilat oda constant'!V35</f>
        <v>13113.59</v>
      </c>
    </row>
    <row r="36" spans="1:22" ht="13.5">
      <c r="A36" s="7" t="s">
        <v>61</v>
      </c>
      <c r="B36" s="6" t="s">
        <v>32</v>
      </c>
      <c r="C36" s="12">
        <f>('bilat ODA constant'!C36-'net debt relief constant'!C36)+'multilat oda constant'!C36</f>
        <v>16924.43</v>
      </c>
      <c r="D36" s="12">
        <f>('bilat ODA constant'!D36-'net debt relief constant'!D36)+'multilat oda constant'!D36</f>
        <v>9971.839999999998</v>
      </c>
      <c r="E36" s="12">
        <f>('bilat ODA constant'!E36-'net debt relief constant'!E36)+'multilat oda constant'!E36</f>
        <v>15250.630000000001</v>
      </c>
      <c r="F36" s="12">
        <f>('bilat ODA constant'!F36-'net debt relief constant'!F36)+'multilat oda constant'!F36</f>
        <v>13112.529999999999</v>
      </c>
      <c r="G36" s="12">
        <f>('bilat ODA constant'!G36-'net debt relief constant'!G36)+'multilat oda constant'!G36</f>
        <v>13176.04</v>
      </c>
      <c r="H36" s="12">
        <f>('bilat ODA constant'!H36-'net debt relief constant'!H36)+'multilat oda constant'!H36</f>
        <v>9698.02</v>
      </c>
      <c r="I36" s="12">
        <f>('bilat ODA constant'!I36-'net debt relief constant'!I36)+'multilat oda constant'!I36</f>
        <v>12254.69</v>
      </c>
      <c r="J36" s="12">
        <f>('bilat ODA constant'!J36-'net debt relief constant'!J36)+'multilat oda constant'!J36</f>
        <v>8581.9</v>
      </c>
      <c r="K36" s="12">
        <f>('bilat ODA constant'!K36-'net debt relief constant'!K36)+'multilat oda constant'!K36</f>
        <v>11086.37</v>
      </c>
      <c r="L36" s="12">
        <f>('bilat ODA constant'!L36-'net debt relief constant'!L36)+'multilat oda constant'!L36</f>
        <v>11344.6</v>
      </c>
      <c r="M36" s="12">
        <f>('bilat ODA constant'!M36-'net debt relief constant'!M36)+'multilat oda constant'!M36</f>
        <v>12029.060000000001</v>
      </c>
      <c r="N36" s="12">
        <f>('bilat ODA constant'!N36-'net debt relief constant'!N36)+'multilat oda constant'!N36</f>
        <v>13559.23</v>
      </c>
      <c r="O36" s="12">
        <f>('bilat ODA constant'!O36-'net debt relief constant'!O36)+'multilat oda constant'!O36</f>
        <v>15067.52</v>
      </c>
      <c r="P36" s="12">
        <f>('bilat ODA constant'!P36-'net debt relief constant'!P36)+'multilat oda constant'!P36</f>
        <v>17119.52</v>
      </c>
      <c r="Q36" s="12">
        <f>('bilat ODA constant'!Q36-'net debt relief constant'!Q36)+'multilat oda constant'!Q36</f>
        <v>21895.21</v>
      </c>
      <c r="R36" s="12">
        <f>('bilat ODA constant'!R36-'net debt relief constant'!R36)+'multilat oda constant'!R36</f>
        <v>25857.62</v>
      </c>
      <c r="S36" s="12">
        <f>('bilat ODA constant'!S36-'net debt relief constant'!S36)+'multilat oda constant'!S36</f>
        <v>22951.21</v>
      </c>
      <c r="T36" s="12">
        <f>('bilat ODA constant'!T36-'net debt relief constant'!T36)+'multilat oda constant'!T36</f>
        <v>22146.52</v>
      </c>
      <c r="U36" s="12">
        <f>('bilat ODA constant'!U36-'net debt relief constant'!U36)+'multilat oda constant'!U36</f>
        <v>26624.050000000003</v>
      </c>
      <c r="V36" s="12">
        <f>('bilat ODA constant'!V36-'net debt relief constant'!V36)+'multilat oda constant'!V36</f>
        <v>28294.06</v>
      </c>
    </row>
    <row r="37" spans="1:22" ht="13.5">
      <c r="A37" s="10" t="s">
        <v>62</v>
      </c>
      <c r="B37" s="6" t="s">
        <v>32</v>
      </c>
      <c r="C37" s="12">
        <f>('bilat ODA constant'!C37-'net debt relief constant'!C37)+'multilat oda constant'!C37</f>
        <v>4909.68</v>
      </c>
      <c r="D37" s="12">
        <f>('bilat ODA constant'!D37-'net debt relief constant'!D37)+'multilat oda constant'!D37</f>
        <v>6496.07</v>
      </c>
      <c r="E37" s="12">
        <f>('bilat ODA constant'!E37-'net debt relief constant'!E37)+'multilat oda constant'!E37</f>
        <v>6999.9</v>
      </c>
      <c r="F37" s="12">
        <f>('bilat ODA constant'!F37-'net debt relief constant'!F37)+'multilat oda constant'!F37</f>
        <v>6588.21</v>
      </c>
      <c r="G37" s="12">
        <f>('bilat ODA constant'!G37-'net debt relief constant'!G37)+'multilat oda constant'!G37</f>
        <v>7680.21</v>
      </c>
      <c r="H37" s="12">
        <f>('bilat ODA constant'!H37-'net debt relief constant'!H37)+'multilat oda constant'!H37</f>
        <v>7617.429999999999</v>
      </c>
      <c r="I37" s="12">
        <f>('bilat ODA constant'!I37-'net debt relief constant'!I37)+'multilat oda constant'!I37</f>
        <v>7777.89</v>
      </c>
      <c r="J37" s="12">
        <f>('bilat ODA constant'!J37-'net debt relief constant'!J37)+'multilat oda constant'!J37</f>
        <v>8284.75</v>
      </c>
      <c r="K37" s="12">
        <f>('bilat ODA constant'!K37-'net debt relief constant'!K37)+'multilat oda constant'!K37</f>
        <v>8074.94</v>
      </c>
      <c r="L37" s="12">
        <f>('bilat ODA constant'!L37-'net debt relief constant'!L37)+'multilat oda constant'!L37</f>
        <v>8059.73</v>
      </c>
      <c r="M37" s="12">
        <f>('bilat ODA constant'!M37-'net debt relief constant'!M37)+'multilat oda constant'!M37</f>
        <v>9143.08</v>
      </c>
      <c r="N37" s="12">
        <f>('bilat ODA constant'!N37-'net debt relief constant'!N37)+'multilat oda constant'!N37</f>
        <v>11144.98</v>
      </c>
      <c r="O37" s="12">
        <f>('bilat ODA constant'!O37-'net debt relief constant'!O37)+'multilat oda constant'!O37</f>
        <v>9437.87</v>
      </c>
      <c r="P37" s="12">
        <f>('bilat ODA constant'!P37-'net debt relief constant'!P37)+'multilat oda constant'!P37</f>
        <v>10142.64</v>
      </c>
      <c r="Q37" s="12">
        <f>('bilat ODA constant'!Q37-'net debt relief constant'!Q37)+'multilat oda constant'!Q37</f>
        <v>10985.7</v>
      </c>
      <c r="R37" s="12">
        <f>('bilat ODA constant'!R37-'net debt relief constant'!R37)+'multilat oda constant'!R37</f>
        <v>11621.83</v>
      </c>
      <c r="S37" s="12">
        <f>('bilat ODA constant'!S37-'net debt relief constant'!S37)+'multilat oda constant'!S37</f>
        <v>12314.1</v>
      </c>
      <c r="T37" s="12">
        <f>('bilat ODA constant'!T37-'net debt relief constant'!T37)+'multilat oda constant'!T37</f>
        <v>12528.939999999999</v>
      </c>
      <c r="U37" s="12">
        <f>('bilat ODA constant'!U37-'net debt relief constant'!U37)+'multilat oda constant'!U37</f>
        <v>13068.52</v>
      </c>
      <c r="V37" s="12">
        <f>('bilat ODA constant'!V37-'net debt relief constant'!V37)+'multilat oda constant'!V37</f>
        <v>13629.76</v>
      </c>
    </row>
    <row r="38" spans="1:22" ht="13.5">
      <c r="A38" s="7" t="s">
        <v>63</v>
      </c>
      <c r="B38" s="6" t="s">
        <v>32</v>
      </c>
      <c r="C38" s="12">
        <f>('bilat ODA constant'!C38-'net debt relief constant'!C38)+'multilat oda constant'!C38</f>
        <v>0</v>
      </c>
      <c r="D38" s="12">
        <f>('bilat ODA constant'!D38-'net debt relief constant'!D38)+'multilat oda constant'!D38</f>
        <v>0</v>
      </c>
      <c r="E38" s="12">
        <f>('bilat ODA constant'!E38-'net debt relief constant'!E38)+'multilat oda constant'!E38</f>
        <v>0</v>
      </c>
      <c r="F38" s="12">
        <f>('bilat ODA constant'!F38-'net debt relief constant'!F38)+'multilat oda constant'!F38</f>
        <v>0</v>
      </c>
      <c r="G38" s="12">
        <f>('bilat ODA constant'!G38-'net debt relief constant'!G38)+'multilat oda constant'!G38</f>
        <v>0</v>
      </c>
      <c r="H38" s="12">
        <f>('bilat ODA constant'!H38-'net debt relief constant'!H38)+'multilat oda constant'!H38</f>
        <v>0</v>
      </c>
      <c r="I38" s="12">
        <f>('bilat ODA constant'!I38-'net debt relief constant'!I38)+'multilat oda constant'!I38</f>
        <v>116.09</v>
      </c>
      <c r="J38" s="12">
        <f>('bilat ODA constant'!J38-'net debt relief constant'!J38)+'multilat oda constant'!J38</f>
        <v>0</v>
      </c>
      <c r="K38" s="12">
        <f>('bilat ODA constant'!K38-'net debt relief constant'!K38)+'multilat oda constant'!K38</f>
        <v>0</v>
      </c>
      <c r="L38" s="12">
        <f>('bilat ODA constant'!L38-'net debt relief constant'!L38)+'multilat oda constant'!L38</f>
        <v>0</v>
      </c>
      <c r="M38" s="12">
        <f>('bilat ODA constant'!M38-'net debt relief constant'!M38)+'multilat oda constant'!M38</f>
        <v>0</v>
      </c>
      <c r="N38" s="12">
        <f>('bilat ODA constant'!N38-'net debt relief constant'!N38)+'multilat oda constant'!N38</f>
        <v>0</v>
      </c>
      <c r="O38" s="12">
        <f>('bilat ODA constant'!O38-'net debt relief constant'!O38)+'multilat oda constant'!O38</f>
        <v>0</v>
      </c>
      <c r="P38" s="12">
        <f>('bilat ODA constant'!P38-'net debt relief constant'!P38)+'multilat oda constant'!P38</f>
        <v>0</v>
      </c>
      <c r="Q38" s="12">
        <f>('bilat ODA constant'!Q38-'net debt relief constant'!Q38)+'multilat oda constant'!Q38</f>
        <v>0</v>
      </c>
      <c r="R38" s="12">
        <f>('bilat ODA constant'!R38-'net debt relief constant'!R38)+'multilat oda constant'!R38</f>
        <v>0</v>
      </c>
      <c r="S38" s="12">
        <f>('bilat ODA constant'!S38-'net debt relief constant'!S38)+'multilat oda constant'!S38</f>
        <v>583.11</v>
      </c>
      <c r="T38" s="12">
        <f>('bilat ODA constant'!T38-'net debt relief constant'!T38)+'multilat oda constant'!T38</f>
        <v>541.27</v>
      </c>
      <c r="U38" s="12">
        <f>('bilat ODA constant'!U38-'net debt relief constant'!U38)+'multilat oda constant'!U38</f>
        <v>435.2</v>
      </c>
      <c r="V38" s="12">
        <f>('bilat ODA constant'!V38-'net debt relief constant'!V38)+'multilat oda constant'!V38</f>
        <v>423.93</v>
      </c>
    </row>
    <row r="39" spans="1:22" ht="13.5">
      <c r="A39" s="7" t="s">
        <v>64</v>
      </c>
      <c r="B39" s="6" t="s">
        <v>32</v>
      </c>
      <c r="C39" s="12">
        <f>('bilat ODA constant'!C39-'net debt relief constant'!C39)+'multilat oda constant'!C39</f>
        <v>0</v>
      </c>
      <c r="D39" s="12">
        <f>('bilat ODA constant'!D39-'net debt relief constant'!D39)+'multilat oda constant'!D39</f>
        <v>0</v>
      </c>
      <c r="E39" s="12">
        <f>('bilat ODA constant'!E39-'net debt relief constant'!E39)+'multilat oda constant'!E39</f>
        <v>0</v>
      </c>
      <c r="F39" s="12">
        <f>('bilat ODA constant'!F39-'net debt relief constant'!F39)+'multilat oda constant'!F39</f>
        <v>51.54</v>
      </c>
      <c r="G39" s="12">
        <f>('bilat ODA constant'!G39-'net debt relief constant'!G39)+'multilat oda constant'!G39</f>
        <v>64.17</v>
      </c>
      <c r="H39" s="12">
        <f>('bilat ODA constant'!H39-'net debt relief constant'!H39)+'multilat oda constant'!H39</f>
        <v>0</v>
      </c>
      <c r="I39" s="12">
        <f>('bilat ODA constant'!I39-'net debt relief constant'!I39)+'multilat oda constant'!I39</f>
        <v>0</v>
      </c>
      <c r="J39" s="12">
        <f>('bilat ODA constant'!J39-'net debt relief constant'!J39)+'multilat oda constant'!J39</f>
        <v>0</v>
      </c>
      <c r="K39" s="12">
        <f>('bilat ODA constant'!K39-'net debt relief constant'!K39)+'multilat oda constant'!K39</f>
        <v>37.88</v>
      </c>
      <c r="L39" s="12">
        <f>('bilat ODA constant'!L39-'net debt relief constant'!L39)+'multilat oda constant'!L39</f>
        <v>36.13</v>
      </c>
      <c r="M39" s="12">
        <f>('bilat ODA constant'!M39-'net debt relief constant'!M39)+'multilat oda constant'!M39</f>
        <v>43.42</v>
      </c>
      <c r="N39" s="12">
        <f>('bilat ODA constant'!N39-'net debt relief constant'!N39)+'multilat oda constant'!N39</f>
        <v>66.78</v>
      </c>
      <c r="O39" s="12">
        <f>('bilat ODA constant'!O39-'net debt relief constant'!O39)+'multilat oda constant'!O39</f>
        <v>71.30999999999999</v>
      </c>
      <c r="P39" s="12">
        <f>('bilat ODA constant'!P39-'net debt relief constant'!P39)+'multilat oda constant'!P39</f>
        <v>162.74</v>
      </c>
      <c r="Q39" s="12">
        <f>('bilat ODA constant'!Q39-'net debt relief constant'!Q39)+'multilat oda constant'!Q39</f>
        <v>153.04</v>
      </c>
      <c r="R39" s="12">
        <f>('bilat ODA constant'!R39-'net debt relief constant'!R39)+'multilat oda constant'!R39</f>
        <v>184.32</v>
      </c>
      <c r="S39" s="12">
        <f>('bilat ODA constant'!S39-'net debt relief constant'!S39)+'multilat oda constant'!S39</f>
        <v>200.10000000000002</v>
      </c>
      <c r="T39" s="12">
        <f>('bilat ODA constant'!T39-'net debt relief constant'!T39)+'multilat oda constant'!T39</f>
        <v>199.37</v>
      </c>
      <c r="U39" s="12">
        <f>('bilat ODA constant'!U39-'net debt relief constant'!U39)+'multilat oda constant'!U39</f>
        <v>248.01</v>
      </c>
      <c r="V39" s="12">
        <f>('bilat ODA constant'!V39-'net debt relief constant'!V39)+'multilat oda constant'!V39</f>
        <v>224.68</v>
      </c>
    </row>
    <row r="40" spans="1:22" ht="13.5">
      <c r="A40" s="7" t="s">
        <v>65</v>
      </c>
      <c r="B40" s="6" t="s">
        <v>32</v>
      </c>
      <c r="C40" s="12">
        <f>('bilat ODA constant'!C40-'net debt relief constant'!C40)+'multilat oda constant'!C40</f>
        <v>0</v>
      </c>
      <c r="D40" s="12">
        <f>('bilat ODA constant'!D40-'net debt relief constant'!D40)+'multilat oda constant'!D40</f>
        <v>0</v>
      </c>
      <c r="E40" s="12">
        <f>('bilat ODA constant'!E40-'net debt relief constant'!E40)+'multilat oda constant'!E40</f>
        <v>0</v>
      </c>
      <c r="F40" s="12">
        <f>('bilat ODA constant'!F40-'net debt relief constant'!F40)+'multilat oda constant'!F40</f>
        <v>0</v>
      </c>
      <c r="G40" s="12">
        <f>('bilat ODA constant'!G40-'net debt relief constant'!G40)+'multilat oda constant'!G40</f>
        <v>0</v>
      </c>
      <c r="H40" s="12">
        <f>('bilat ODA constant'!H40-'net debt relief constant'!H40)+'multilat oda constant'!H40</f>
        <v>0</v>
      </c>
      <c r="I40" s="12">
        <f>('bilat ODA constant'!I40-'net debt relief constant'!I40)+'multilat oda constant'!I40</f>
        <v>0</v>
      </c>
      <c r="J40" s="12">
        <f>('bilat ODA constant'!J40-'net debt relief constant'!J40)+'multilat oda constant'!J40</f>
        <v>0</v>
      </c>
      <c r="K40" s="12">
        <f>('bilat ODA constant'!K40-'net debt relief constant'!K40)+'multilat oda constant'!K40</f>
        <v>0</v>
      </c>
      <c r="L40" s="12">
        <f>('bilat ODA constant'!L40-'net debt relief constant'!L40)+'multilat oda constant'!L40</f>
        <v>0</v>
      </c>
      <c r="M40" s="12">
        <f>('bilat ODA constant'!M40-'net debt relief constant'!M40)+'multilat oda constant'!M40</f>
        <v>0</v>
      </c>
      <c r="N40" s="12">
        <f>('bilat ODA constant'!N40-'net debt relief constant'!N40)+'multilat oda constant'!N40</f>
        <v>0</v>
      </c>
      <c r="O40" s="12">
        <f>('bilat ODA constant'!O40-'net debt relief constant'!O40)+'multilat oda constant'!O40</f>
        <v>0</v>
      </c>
      <c r="P40" s="12">
        <f>('bilat ODA constant'!P40-'net debt relief constant'!P40)+'multilat oda constant'!P40</f>
        <v>33.339999999999996</v>
      </c>
      <c r="Q40" s="12">
        <f>('bilat ODA constant'!Q40-'net debt relief constant'!Q40)+'multilat oda constant'!Q40</f>
        <v>94.4</v>
      </c>
      <c r="R40" s="12">
        <f>('bilat ODA constant'!R40-'net debt relief constant'!R40)+'multilat oda constant'!R40</f>
        <v>130.28</v>
      </c>
      <c r="S40" s="12">
        <f>('bilat ODA constant'!S40-'net debt relief constant'!S40)+'multilat oda constant'!S40</f>
        <v>196.96</v>
      </c>
      <c r="T40" s="12">
        <f>('bilat ODA constant'!T40-'net debt relief constant'!T40)+'multilat oda constant'!T40</f>
        <v>112.32</v>
      </c>
      <c r="U40" s="12">
        <f>('bilat ODA constant'!U40-'net debt relief constant'!U40)+'multilat oda constant'!U40</f>
        <v>106.93</v>
      </c>
      <c r="V40" s="12">
        <f>('bilat ODA constant'!V40-'net debt relief constant'!V40)+'multilat oda constant'!V40</f>
        <v>130.76999999999998</v>
      </c>
    </row>
    <row r="41" spans="1:22" ht="13.5">
      <c r="A41" s="7" t="s">
        <v>51</v>
      </c>
      <c r="B41" s="6" t="s">
        <v>32</v>
      </c>
      <c r="C41" s="12">
        <f>('bilat ODA constant'!C41-'net debt relief constant'!C41)+'multilat oda constant'!C41</f>
        <v>80.80000000000001</v>
      </c>
      <c r="D41" s="12">
        <f>('bilat ODA constant'!D41-'net debt relief constant'!D41)+'multilat oda constant'!D41</f>
        <v>71.06</v>
      </c>
      <c r="E41" s="12">
        <f>('bilat ODA constant'!E41-'net debt relief constant'!E41)+'multilat oda constant'!E41</f>
        <v>93.86</v>
      </c>
      <c r="F41" s="12">
        <f>('bilat ODA constant'!F41-'net debt relief constant'!F41)+'multilat oda constant'!F41</f>
        <v>131.88</v>
      </c>
      <c r="G41" s="12">
        <f>('bilat ODA constant'!G41-'net debt relief constant'!G41)+'multilat oda constant'!G41</f>
        <v>154.07</v>
      </c>
      <c r="H41" s="12">
        <f>('bilat ODA constant'!H41-'net debt relief constant'!H41)+'multilat oda constant'!H41</f>
        <v>113.83</v>
      </c>
      <c r="I41" s="12">
        <f>('bilat ODA constant'!I41-'net debt relief constant'!I41)+'multilat oda constant'!I41</f>
        <v>154.93</v>
      </c>
      <c r="J41" s="12">
        <f>('bilat ODA constant'!J41-'net debt relief constant'!J41)+'multilat oda constant'!J41</f>
        <v>204.07999999999998</v>
      </c>
      <c r="K41" s="12">
        <f>('bilat ODA constant'!K41-'net debt relief constant'!K41)+'multilat oda constant'!K41</f>
        <v>279.72</v>
      </c>
      <c r="L41" s="12">
        <f>('bilat ODA constant'!L41-'net debt relief constant'!L41)+'multilat oda constant'!L41</f>
        <v>412.28</v>
      </c>
      <c r="M41" s="12">
        <f>('bilat ODA constant'!M41-'net debt relief constant'!M41)+'multilat oda constant'!M41</f>
        <v>260.45000000000005</v>
      </c>
      <c r="N41" s="12">
        <f>('bilat ODA constant'!N41-'net debt relief constant'!N41)+'multilat oda constant'!N41</f>
        <v>357.16999999999996</v>
      </c>
      <c r="O41" s="12">
        <f>('bilat ODA constant'!O41-'net debt relief constant'!O41)+'multilat oda constant'!O41</f>
        <v>353.34000000000003</v>
      </c>
      <c r="P41" s="12">
        <f>('bilat ODA constant'!P41-'net debt relief constant'!P41)+'multilat oda constant'!P41</f>
        <v>426.24</v>
      </c>
      <c r="Q41" s="12">
        <f>('bilat ODA constant'!Q41-'net debt relief constant'!Q41)+'multilat oda constant'!Q41</f>
        <v>460.31000000000006</v>
      </c>
      <c r="R41" s="12">
        <f>('bilat ODA constant'!R41-'net debt relief constant'!R41)+'multilat oda constant'!R41</f>
        <v>722.79</v>
      </c>
      <c r="S41" s="12">
        <f>('bilat ODA constant'!S41-'net debt relief constant'!S41)+'multilat oda constant'!S41</f>
        <v>409.34</v>
      </c>
      <c r="T41" s="12">
        <f>('bilat ODA constant'!T41-'net debt relief constant'!T41)+'multilat oda constant'!T41</f>
        <v>598.76</v>
      </c>
      <c r="U41" s="12">
        <f>('bilat ODA constant'!U41-'net debt relief constant'!U41)+'multilat oda constant'!U41</f>
        <v>792.01</v>
      </c>
      <c r="V41" s="12">
        <f>('bilat ODA constant'!V41-'net debt relief constant'!V41)+'multilat oda constant'!V41</f>
        <v>910.04</v>
      </c>
    </row>
    <row r="42" spans="1:22" ht="13.5">
      <c r="A42" s="7" t="s">
        <v>66</v>
      </c>
      <c r="B42" s="6" t="s">
        <v>32</v>
      </c>
      <c r="C42" s="12">
        <f>('bilat ODA constant'!C42-'net debt relief constant'!C42)+'multilat oda constant'!C42</f>
        <v>0</v>
      </c>
      <c r="D42" s="12">
        <f>('bilat ODA constant'!D42-'net debt relief constant'!D42)+'multilat oda constant'!D42</f>
        <v>5.38</v>
      </c>
      <c r="E42" s="12">
        <f>('bilat ODA constant'!E42-'net debt relief constant'!E42)+'multilat oda constant'!E42</f>
        <v>2.54</v>
      </c>
      <c r="F42" s="12">
        <f>('bilat ODA constant'!F42-'net debt relief constant'!F42)+'multilat oda constant'!F42</f>
        <v>4.39</v>
      </c>
      <c r="G42" s="12">
        <f>('bilat ODA constant'!G42-'net debt relief constant'!G42)+'multilat oda constant'!G42</f>
        <v>2.95</v>
      </c>
      <c r="H42" s="12">
        <f>('bilat ODA constant'!H42-'net debt relief constant'!H42)+'multilat oda constant'!H42</f>
        <v>0</v>
      </c>
      <c r="I42" s="12">
        <f>('bilat ODA constant'!I42-'net debt relief constant'!I42)+'multilat oda constant'!I42</f>
        <v>0</v>
      </c>
      <c r="J42" s="12">
        <f>('bilat ODA constant'!J42-'net debt relief constant'!J42)+'multilat oda constant'!J42</f>
        <v>10.77</v>
      </c>
      <c r="K42" s="12">
        <f>('bilat ODA constant'!K42-'net debt relief constant'!K42)+'multilat oda constant'!K42</f>
        <v>9.39</v>
      </c>
      <c r="L42" s="12">
        <f>('bilat ODA constant'!L42-'net debt relief constant'!L42)+'multilat oda constant'!L42</f>
        <v>9.8</v>
      </c>
      <c r="M42" s="12">
        <f>('bilat ODA constant'!M42-'net debt relief constant'!M42)+'multilat oda constant'!M42</f>
        <v>11.71</v>
      </c>
      <c r="N42" s="12">
        <f>('bilat ODA constant'!N42-'net debt relief constant'!N42)+'multilat oda constant'!N42</f>
        <v>15.08</v>
      </c>
      <c r="O42" s="12">
        <f>('bilat ODA constant'!O42-'net debt relief constant'!O42)+'multilat oda constant'!O42</f>
        <v>17.41</v>
      </c>
      <c r="P42" s="12">
        <f>('bilat ODA constant'!P42-'net debt relief constant'!P42)+'multilat oda constant'!P42</f>
        <v>20.220000000000002</v>
      </c>
      <c r="Q42" s="12">
        <f>('bilat ODA constant'!Q42-'net debt relief constant'!Q42)+'multilat oda constant'!Q42</f>
        <v>21.71</v>
      </c>
      <c r="R42" s="12">
        <f>('bilat ODA constant'!R42-'net debt relief constant'!R42)+'multilat oda constant'!R42</f>
        <v>24.259999999999998</v>
      </c>
      <c r="S42" s="12">
        <f>('bilat ODA constant'!S42-'net debt relief constant'!S42)+'multilat oda constant'!S42</f>
        <v>37.68</v>
      </c>
      <c r="T42" s="12">
        <f>('bilat ODA constant'!T42-'net debt relief constant'!T42)+'multilat oda constant'!T42</f>
        <v>38.06</v>
      </c>
      <c r="U42" s="12">
        <f>('bilat ODA constant'!U42-'net debt relief constant'!U42)+'multilat oda constant'!U42</f>
        <v>48.39</v>
      </c>
      <c r="V42" s="12">
        <f>('bilat ODA constant'!V42-'net debt relief constant'!V42)+'multilat oda constant'!V42</f>
        <v>43.04</v>
      </c>
    </row>
    <row r="43" spans="1:22" ht="13.5">
      <c r="A43" s="7" t="s">
        <v>67</v>
      </c>
      <c r="B43" s="6" t="s">
        <v>32</v>
      </c>
      <c r="C43" s="12">
        <f>('bilat ODA constant'!C43-'net debt relief constant'!C43)+'multilat oda constant'!C43</f>
        <v>0</v>
      </c>
      <c r="D43" s="12">
        <f>('bilat ODA constant'!D43-'net debt relief constant'!D43)+'multilat oda constant'!D43</f>
        <v>0</v>
      </c>
      <c r="E43" s="12">
        <f>('bilat ODA constant'!E43-'net debt relief constant'!E43)+'multilat oda constant'!E43</f>
        <v>0</v>
      </c>
      <c r="F43" s="12">
        <f>('bilat ODA constant'!F43-'net debt relief constant'!F43)+'multilat oda constant'!F43</f>
        <v>0</v>
      </c>
      <c r="G43" s="12">
        <f>('bilat ODA constant'!G43-'net debt relief constant'!G43)+'multilat oda constant'!G43</f>
        <v>0</v>
      </c>
      <c r="H43" s="12">
        <f>('bilat ODA constant'!H43-'net debt relief constant'!H43)+'multilat oda constant'!H43</f>
        <v>0</v>
      </c>
      <c r="I43" s="12">
        <f>('bilat ODA constant'!I43-'net debt relief constant'!I43)+'multilat oda constant'!I43</f>
        <v>0</v>
      </c>
      <c r="J43" s="12">
        <f>('bilat ODA constant'!J43-'net debt relief constant'!J43)+'multilat oda constant'!J43</f>
        <v>0</v>
      </c>
      <c r="K43" s="12">
        <f>('bilat ODA constant'!K43-'net debt relief constant'!K43)+'multilat oda constant'!K43</f>
        <v>0</v>
      </c>
      <c r="L43" s="12">
        <f>('bilat ODA constant'!L43-'net debt relief constant'!L43)+'multilat oda constant'!L43</f>
        <v>0</v>
      </c>
      <c r="M43" s="12">
        <f>('bilat ODA constant'!M43-'net debt relief constant'!M43)+'multilat oda constant'!M43</f>
        <v>0</v>
      </c>
      <c r="N43" s="12">
        <f>('bilat ODA constant'!N43-'net debt relief constant'!N43)+'multilat oda constant'!N43</f>
        <v>0</v>
      </c>
      <c r="O43" s="12">
        <f>('bilat ODA constant'!O43-'net debt relief constant'!O43)+'multilat oda constant'!O43</f>
        <v>0</v>
      </c>
      <c r="P43" s="12">
        <f>('bilat ODA constant'!P43-'net debt relief constant'!P43)+'multilat oda constant'!P43</f>
        <v>0</v>
      </c>
      <c r="Q43" s="12">
        <f>('bilat ODA constant'!Q43-'net debt relief constant'!Q43)+'multilat oda constant'!Q43</f>
        <v>0</v>
      </c>
      <c r="R43" s="12">
        <f>('bilat ODA constant'!R43-'net debt relief constant'!R43)+'multilat oda constant'!R43</f>
        <v>0</v>
      </c>
      <c r="S43" s="12">
        <f>('bilat ODA constant'!S43-'net debt relief constant'!S43)+'multilat oda constant'!S43</f>
        <v>0</v>
      </c>
      <c r="T43" s="12">
        <f>('bilat ODA constant'!T43-'net debt relief constant'!T43)+'multilat oda constant'!T43</f>
        <v>0</v>
      </c>
      <c r="U43" s="12">
        <f>('bilat ODA constant'!U43-'net debt relief constant'!U43)+'multilat oda constant'!U43</f>
        <v>0</v>
      </c>
      <c r="V43" s="12">
        <f>('bilat ODA constant'!V43-'net debt relief constant'!V43)+'multilat oda constant'!V43</f>
        <v>127.69</v>
      </c>
    </row>
    <row r="44" spans="1:22" ht="13.5">
      <c r="A44" s="7" t="s">
        <v>68</v>
      </c>
      <c r="B44" s="6" t="s">
        <v>32</v>
      </c>
      <c r="C44" s="12">
        <f>('bilat ODA constant'!C44-'net debt relief constant'!C44)+'multilat oda constant'!C44</f>
        <v>0</v>
      </c>
      <c r="D44" s="12">
        <f>('bilat ODA constant'!D44-'net debt relief constant'!D44)+'multilat oda constant'!D44</f>
        <v>0</v>
      </c>
      <c r="E44" s="12">
        <f>('bilat ODA constant'!E44-'net debt relief constant'!E44)+'multilat oda constant'!E44</f>
        <v>0</v>
      </c>
      <c r="F44" s="12">
        <f>('bilat ODA constant'!F44-'net debt relief constant'!F44)+'multilat oda constant'!F44</f>
        <v>0</v>
      </c>
      <c r="G44" s="12">
        <f>('bilat ODA constant'!G44-'net debt relief constant'!G44)+'multilat oda constant'!G44</f>
        <v>0</v>
      </c>
      <c r="H44" s="12">
        <f>('bilat ODA constant'!H44-'net debt relief constant'!H44)+'multilat oda constant'!H44</f>
        <v>0</v>
      </c>
      <c r="I44" s="12">
        <f>('bilat ODA constant'!I44-'net debt relief constant'!I44)+'multilat oda constant'!I44</f>
        <v>0</v>
      </c>
      <c r="J44" s="12">
        <f>('bilat ODA constant'!J44-'net debt relief constant'!J44)+'multilat oda constant'!J44</f>
        <v>0</v>
      </c>
      <c r="K44" s="12">
        <f>('bilat ODA constant'!K44-'net debt relief constant'!K44)+'multilat oda constant'!K44</f>
        <v>37.5</v>
      </c>
      <c r="L44" s="12">
        <f>('bilat ODA constant'!L44-'net debt relief constant'!L44)+'multilat oda constant'!L44</f>
        <v>43.62</v>
      </c>
      <c r="M44" s="12">
        <f>('bilat ODA constant'!M44-'net debt relief constant'!M44)+'multilat oda constant'!M44</f>
        <v>63.18000000000001</v>
      </c>
      <c r="N44" s="12">
        <f>('bilat ODA constant'!N44-'net debt relief constant'!N44)+'multilat oda constant'!N44</f>
        <v>71.07</v>
      </c>
      <c r="O44" s="12">
        <f>('bilat ODA constant'!O44-'net debt relief constant'!O44)+'multilat oda constant'!O44</f>
        <v>27.75</v>
      </c>
      <c r="P44" s="12">
        <f>('bilat ODA constant'!P44-'net debt relief constant'!P44)+'multilat oda constant'!P44</f>
        <v>50.22</v>
      </c>
      <c r="Q44" s="12">
        <f>('bilat ODA constant'!Q44-'net debt relief constant'!Q44)+'multilat oda constant'!Q44</f>
        <v>195.79</v>
      </c>
      <c r="R44" s="12">
        <f>('bilat ODA constant'!R44-'net debt relief constant'!R44)+'multilat oda constant'!R44</f>
        <v>294.46999999999997</v>
      </c>
      <c r="S44" s="12">
        <f>('bilat ODA constant'!S44-'net debt relief constant'!S44)+'multilat oda constant'!S44</f>
        <v>403.54999999999995</v>
      </c>
      <c r="T44" s="12">
        <f>('bilat ODA constant'!T44-'net debt relief constant'!T44)+'multilat oda constant'!T44</f>
        <v>422.86</v>
      </c>
      <c r="U44" s="12">
        <f>('bilat ODA constant'!U44-'net debt relief constant'!U44)+'multilat oda constant'!U44</f>
        <v>372.37</v>
      </c>
      <c r="V44" s="12">
        <f>('bilat ODA constant'!V44-'net debt relief constant'!V44)+'multilat oda constant'!V44</f>
        <v>460.74</v>
      </c>
    </row>
    <row r="45" spans="1:22" ht="13.5">
      <c r="A45" s="7" t="s">
        <v>69</v>
      </c>
      <c r="B45" s="6" t="s">
        <v>32</v>
      </c>
      <c r="C45" s="12">
        <f>('bilat ODA constant'!C45-'net debt relief constant'!C45)+'multilat oda constant'!C45</f>
        <v>0</v>
      </c>
      <c r="D45" s="12">
        <f>('bilat ODA constant'!D45-'net debt relief constant'!D45)+'multilat oda constant'!D45</f>
        <v>0</v>
      </c>
      <c r="E45" s="12">
        <f>('bilat ODA constant'!E45-'net debt relief constant'!E45)+'multilat oda constant'!E45</f>
        <v>0</v>
      </c>
      <c r="F45" s="12">
        <f>('bilat ODA constant'!F45-'net debt relief constant'!F45)+'multilat oda constant'!F45</f>
        <v>0</v>
      </c>
      <c r="G45" s="12">
        <f>('bilat ODA constant'!G45-'net debt relief constant'!G45)+'multilat oda constant'!G45</f>
        <v>0</v>
      </c>
      <c r="H45" s="12">
        <f>('bilat ODA constant'!H45-'net debt relief constant'!H45)+'multilat oda constant'!H45</f>
        <v>0</v>
      </c>
      <c r="I45" s="12">
        <f>('bilat ODA constant'!I45-'net debt relief constant'!I45)+'multilat oda constant'!I45</f>
        <v>0</v>
      </c>
      <c r="J45" s="12">
        <f>('bilat ODA constant'!J45-'net debt relief constant'!J45)+'multilat oda constant'!J45</f>
        <v>0</v>
      </c>
      <c r="K45" s="12">
        <f>('bilat ODA constant'!K45-'net debt relief constant'!K45)+'multilat oda constant'!K45</f>
        <v>0</v>
      </c>
      <c r="L45" s="12">
        <f>('bilat ODA constant'!L45-'net debt relief constant'!L45)+'multilat oda constant'!L45</f>
        <v>20.5</v>
      </c>
      <c r="M45" s="12">
        <f>('bilat ODA constant'!M45-'net debt relief constant'!M45)+'multilat oda constant'!M45</f>
        <v>16.68</v>
      </c>
      <c r="N45" s="12">
        <f>('bilat ODA constant'!N45-'net debt relief constant'!N45)+'multilat oda constant'!N45</f>
        <v>23.439999999999998</v>
      </c>
      <c r="O45" s="12">
        <f>('bilat ODA constant'!O45-'net debt relief constant'!O45)+'multilat oda constant'!O45</f>
        <v>17.07</v>
      </c>
      <c r="P45" s="12">
        <f>('bilat ODA constant'!P45-'net debt relief constant'!P45)+'multilat oda constant'!P45</f>
        <v>29.68</v>
      </c>
      <c r="Q45" s="12">
        <f>('bilat ODA constant'!Q45-'net debt relief constant'!Q45)+'multilat oda constant'!Q45</f>
        <v>46.019999999999996</v>
      </c>
      <c r="R45" s="12">
        <f>('bilat ODA constant'!R45-'net debt relief constant'!R45)+'multilat oda constant'!R45</f>
        <v>86.05000000000001</v>
      </c>
      <c r="S45" s="12">
        <f>('bilat ODA constant'!S45-'net debt relief constant'!S45)+'multilat oda constant'!S45</f>
        <v>78.44999999999999</v>
      </c>
      <c r="T45" s="12">
        <f>('bilat ODA constant'!T45-'net debt relief constant'!T45)+'multilat oda constant'!T45</f>
        <v>78.75</v>
      </c>
      <c r="U45" s="12">
        <f>('bilat ODA constant'!U45-'net debt relief constant'!U45)+'multilat oda constant'!U45</f>
        <v>91.86</v>
      </c>
      <c r="V45" s="12">
        <f>('bilat ODA constant'!V45-'net debt relief constant'!V45)+'multilat oda constant'!V45</f>
        <v>75.7</v>
      </c>
    </row>
    <row r="46" spans="1:22" ht="13.5">
      <c r="A46" s="7" t="s">
        <v>70</v>
      </c>
      <c r="B46" s="6" t="s">
        <v>32</v>
      </c>
      <c r="C46" s="12">
        <f>('bilat ODA constant'!C46-'net debt relief constant'!C46)+'multilat oda constant'!C46</f>
        <v>0</v>
      </c>
      <c r="D46" s="12">
        <f>('bilat ODA constant'!D46-'net debt relief constant'!D46)+'multilat oda constant'!D46</f>
        <v>0</v>
      </c>
      <c r="E46" s="12">
        <f>('bilat ODA constant'!E46-'net debt relief constant'!E46)+'multilat oda constant'!E46</f>
        <v>0</v>
      </c>
      <c r="F46" s="12">
        <f>('bilat ODA constant'!F46-'net debt relief constant'!F46)+'multilat oda constant'!F46</f>
        <v>0</v>
      </c>
      <c r="G46" s="12">
        <f>('bilat ODA constant'!G46-'net debt relief constant'!G46)+'multilat oda constant'!G46</f>
        <v>0</v>
      </c>
      <c r="H46" s="12">
        <f>('bilat ODA constant'!H46-'net debt relief constant'!H46)+'multilat oda constant'!H46</f>
        <v>0</v>
      </c>
      <c r="I46" s="12">
        <f>('bilat ODA constant'!I46-'net debt relief constant'!I46)+'multilat oda constant'!I46</f>
        <v>0</v>
      </c>
      <c r="J46" s="12">
        <f>('bilat ODA constant'!J46-'net debt relief constant'!J46)+'multilat oda constant'!J46</f>
        <v>0</v>
      </c>
      <c r="K46" s="12">
        <f>('bilat ODA constant'!K46-'net debt relief constant'!K46)+'multilat oda constant'!K46</f>
        <v>0</v>
      </c>
      <c r="L46" s="12">
        <f>('bilat ODA constant'!L46-'net debt relief constant'!L46)+'multilat oda constant'!L46</f>
        <v>0</v>
      </c>
      <c r="M46" s="12">
        <f>('bilat ODA constant'!M46-'net debt relief constant'!M46)+'multilat oda constant'!M46</f>
        <v>0</v>
      </c>
      <c r="N46" s="12">
        <f>('bilat ODA constant'!N46-'net debt relief constant'!N46)+'multilat oda constant'!N46</f>
        <v>0</v>
      </c>
      <c r="O46" s="12">
        <f>('bilat ODA constant'!O46-'net debt relief constant'!O46)+'multilat oda constant'!O46</f>
        <v>0</v>
      </c>
      <c r="P46" s="12">
        <f>('bilat ODA constant'!P46-'net debt relief constant'!P46)+'multilat oda constant'!P46</f>
        <v>0</v>
      </c>
      <c r="Q46" s="12">
        <f>('bilat ODA constant'!Q46-'net debt relief constant'!Q46)+'multilat oda constant'!Q46</f>
        <v>0</v>
      </c>
      <c r="R46" s="12">
        <f>('bilat ODA constant'!R46-'net debt relief constant'!R46)+'multilat oda constant'!R46</f>
        <v>40.2</v>
      </c>
      <c r="S46" s="12">
        <f>('bilat ODA constant'!S46-'net debt relief constant'!S46)+'multilat oda constant'!S46</f>
        <v>0</v>
      </c>
      <c r="T46" s="12">
        <f>('bilat ODA constant'!T46-'net debt relief constant'!T46)+'multilat oda constant'!T46</f>
        <v>0</v>
      </c>
      <c r="U46" s="12">
        <f>('bilat ODA constant'!U46-'net debt relief constant'!U46)+'multilat oda constant'!U46</f>
        <v>0</v>
      </c>
      <c r="V46" s="12">
        <f>('bilat ODA constant'!V46-'net debt relief constant'!V46)+'multilat oda constant'!V46</f>
        <v>73.45</v>
      </c>
    </row>
    <row r="47" spans="1:22" ht="13.5">
      <c r="A47" s="7" t="s">
        <v>71</v>
      </c>
      <c r="B47" s="6" t="s">
        <v>32</v>
      </c>
      <c r="C47" s="12">
        <f>('bilat ODA constant'!C47-'net debt relief constant'!C47)+'multilat oda constant'!C47</f>
        <v>0</v>
      </c>
      <c r="D47" s="12">
        <f>('bilat ODA constant'!D47-'net debt relief constant'!D47)+'multilat oda constant'!D47</f>
        <v>0</v>
      </c>
      <c r="E47" s="12">
        <f>('bilat ODA constant'!E47-'net debt relief constant'!E47)+'multilat oda constant'!E47</f>
        <v>0</v>
      </c>
      <c r="F47" s="12">
        <f>('bilat ODA constant'!F47-'net debt relief constant'!F47)+'multilat oda constant'!F47</f>
        <v>0</v>
      </c>
      <c r="G47" s="12">
        <f>('bilat ODA constant'!G47-'net debt relief constant'!G47)+'multilat oda constant'!G47</f>
        <v>0</v>
      </c>
      <c r="H47" s="12">
        <f>('bilat ODA constant'!H47-'net debt relief constant'!H47)+'multilat oda constant'!H47</f>
        <v>0</v>
      </c>
      <c r="I47" s="12">
        <f>('bilat ODA constant'!I47-'net debt relief constant'!I47)+'multilat oda constant'!I47</f>
        <v>0</v>
      </c>
      <c r="J47" s="12">
        <f>('bilat ODA constant'!J47-'net debt relief constant'!J47)+'multilat oda constant'!J47</f>
        <v>0</v>
      </c>
      <c r="K47" s="12">
        <f>('bilat ODA constant'!K47-'net debt relief constant'!K47)+'multilat oda constant'!K47</f>
        <v>0</v>
      </c>
      <c r="L47" s="12">
        <f>('bilat ODA constant'!L47-'net debt relief constant'!L47)+'multilat oda constant'!L47</f>
        <v>0</v>
      </c>
      <c r="M47" s="12">
        <f>('bilat ODA constant'!M47-'net debt relief constant'!M47)+'multilat oda constant'!M47</f>
        <v>0</v>
      </c>
      <c r="N47" s="12">
        <f>('bilat ODA constant'!N47-'net debt relief constant'!N47)+'multilat oda constant'!N47</f>
        <v>0</v>
      </c>
      <c r="O47" s="12">
        <f>('bilat ODA constant'!O47-'net debt relief constant'!O47)+'multilat oda constant'!O47</f>
        <v>0</v>
      </c>
      <c r="P47" s="12">
        <f>('bilat ODA constant'!P47-'net debt relief constant'!P47)+'multilat oda constant'!P47</f>
        <v>0</v>
      </c>
      <c r="Q47" s="12">
        <f>('bilat ODA constant'!Q47-'net debt relief constant'!Q47)+'multilat oda constant'!Q47</f>
        <v>0</v>
      </c>
      <c r="R47" s="12">
        <f>('bilat ODA constant'!R47-'net debt relief constant'!R47)+'multilat oda constant'!R47</f>
        <v>0</v>
      </c>
      <c r="S47" s="12">
        <f>('bilat ODA constant'!S47-'net debt relief constant'!S47)+'multilat oda constant'!S47</f>
        <v>83.82</v>
      </c>
      <c r="T47" s="12">
        <f>('bilat ODA constant'!T47-'net debt relief constant'!T47)+'multilat oda constant'!T47</f>
        <v>70.5</v>
      </c>
      <c r="U47" s="12">
        <f>('bilat ODA constant'!U47-'net debt relief constant'!U47)+'multilat oda constant'!U47</f>
        <v>178.45</v>
      </c>
      <c r="V47" s="12">
        <f>('bilat ODA constant'!V47-'net debt relief constant'!V47)+'multilat oda constant'!V47</f>
        <v>41.46</v>
      </c>
    </row>
    <row r="48" spans="1:22" ht="13.5">
      <c r="A48" s="7" t="s">
        <v>72</v>
      </c>
      <c r="B48" s="6" t="s">
        <v>32</v>
      </c>
      <c r="C48" s="12">
        <f>('bilat ODA constant'!C48-'net debt relief constant'!C48)+'multilat oda constant'!C48</f>
        <v>0</v>
      </c>
      <c r="D48" s="12">
        <f>('bilat ODA constant'!D48-'net debt relief constant'!D48)+'multilat oda constant'!D48</f>
        <v>149.16</v>
      </c>
      <c r="E48" s="12">
        <f>('bilat ODA constant'!E48-'net debt relief constant'!E48)+'multilat oda constant'!E48</f>
        <v>156.93</v>
      </c>
      <c r="F48" s="12">
        <f>('bilat ODA constant'!F48-'net debt relief constant'!F48)+'multilat oda constant'!F48</f>
        <v>125.21000000000001</v>
      </c>
      <c r="G48" s="12">
        <f>('bilat ODA constant'!G48-'net debt relief constant'!G48)+'multilat oda constant'!G48</f>
        <v>129.38</v>
      </c>
      <c r="H48" s="12">
        <f>('bilat ODA constant'!H48-'net debt relief constant'!H48)+'multilat oda constant'!H48</f>
        <v>196.66</v>
      </c>
      <c r="I48" s="12">
        <f>('bilat ODA constant'!I48-'net debt relief constant'!I48)+'multilat oda constant'!I48</f>
        <v>161.41</v>
      </c>
      <c r="J48" s="12">
        <f>('bilat ODA constant'!J48-'net debt relief constant'!J48)+'multilat oda constant'!J48</f>
        <v>145.21</v>
      </c>
      <c r="K48" s="12">
        <f>('bilat ODA constant'!K48-'net debt relief constant'!K48)+'multilat oda constant'!K48</f>
        <v>127.35</v>
      </c>
      <c r="L48" s="12">
        <f>('bilat ODA constant'!L48-'net debt relief constant'!L48)+'multilat oda constant'!L48</f>
        <v>232.3</v>
      </c>
      <c r="M48" s="12">
        <f>('bilat ODA constant'!M48-'net debt relief constant'!M48)+'multilat oda constant'!M48</f>
        <v>157.97</v>
      </c>
      <c r="N48" s="12">
        <f>('bilat ODA constant'!N48-'net debt relief constant'!N48)+'multilat oda constant'!N48</f>
        <v>159.18</v>
      </c>
      <c r="O48" s="12">
        <f>('bilat ODA constant'!O48-'net debt relief constant'!O48)+'multilat oda constant'!O48</f>
        <v>162.27</v>
      </c>
      <c r="P48" s="12">
        <f>('bilat ODA constant'!P48-'net debt relief constant'!P48)+'multilat oda constant'!P48</f>
        <v>119.34</v>
      </c>
      <c r="Q48" s="12">
        <f>('bilat ODA constant'!Q48-'net debt relief constant'!Q48)+'multilat oda constant'!Q48</f>
        <v>514.71</v>
      </c>
      <c r="R48" s="12">
        <f>('bilat ODA constant'!R48-'net debt relief constant'!R48)+'multilat oda constant'!R48</f>
        <v>798.27</v>
      </c>
      <c r="S48" s="12">
        <f>('bilat ODA constant'!S48-'net debt relief constant'!S48)+'multilat oda constant'!S48</f>
        <v>860.8100000000001</v>
      </c>
      <c r="T48" s="12">
        <f>('bilat ODA constant'!T48-'net debt relief constant'!T48)+'multilat oda constant'!T48</f>
        <v>668.0899999999999</v>
      </c>
      <c r="U48" s="12">
        <f>('bilat ODA constant'!U48-'net debt relief constant'!U48)+'multilat oda constant'!U48</f>
        <v>780.36</v>
      </c>
      <c r="V48" s="12">
        <f>('bilat ODA constant'!V48-'net debt relief constant'!V48)+'multilat oda constant'!V48</f>
        <v>784.69</v>
      </c>
    </row>
    <row r="49" spans="1:22" ht="13.5">
      <c r="A49" s="7" t="s">
        <v>73</v>
      </c>
      <c r="B49" s="6" t="s">
        <v>32</v>
      </c>
      <c r="C49" s="12">
        <f>('bilat ODA constant'!C49-'net debt relief constant'!C49)+'multilat oda constant'!C49</f>
        <v>0</v>
      </c>
      <c r="D49" s="12">
        <f>('bilat ODA constant'!D49-'net debt relief constant'!D49)+'multilat oda constant'!D49</f>
        <v>2714.32</v>
      </c>
      <c r="E49" s="12">
        <f>('bilat ODA constant'!E49-'net debt relief constant'!E49)+'multilat oda constant'!E49</f>
        <v>848.6</v>
      </c>
      <c r="F49" s="12">
        <f>('bilat ODA constant'!F49-'net debt relief constant'!F49)+'multilat oda constant'!F49</f>
        <v>1009.41</v>
      </c>
      <c r="G49" s="12">
        <f>('bilat ODA constant'!G49-'net debt relief constant'!G49)+'multilat oda constant'!G49</f>
        <v>935.21</v>
      </c>
      <c r="H49" s="12">
        <f>('bilat ODA constant'!H49-'net debt relief constant'!H49)+'multilat oda constant'!H49</f>
        <v>727.67</v>
      </c>
      <c r="I49" s="12">
        <f>('bilat ODA constant'!I49-'net debt relief constant'!I49)+'multilat oda constant'!I49</f>
        <v>979.08</v>
      </c>
      <c r="J49" s="12">
        <f>('bilat ODA constant'!J49-'net debt relief constant'!J49)+'multilat oda constant'!J49</f>
        <v>892.6600000000001</v>
      </c>
      <c r="K49" s="12">
        <f>('bilat ODA constant'!K49-'net debt relief constant'!K49)+'multilat oda constant'!K49</f>
        <v>795.96</v>
      </c>
      <c r="L49" s="12">
        <f>('bilat ODA constant'!L49-'net debt relief constant'!L49)+'multilat oda constant'!L49</f>
        <v>472.46999999999997</v>
      </c>
      <c r="M49" s="12">
        <f>('bilat ODA constant'!M49-'net debt relief constant'!M49)+'multilat oda constant'!M49</f>
        <v>648.86</v>
      </c>
      <c r="N49" s="12">
        <f>('bilat ODA constant'!N49-'net debt relief constant'!N49)+'multilat oda constant'!N49</f>
        <v>430.97</v>
      </c>
      <c r="O49" s="12">
        <f>('bilat ODA constant'!O49-'net debt relief constant'!O49)+'multilat oda constant'!O49</f>
        <v>3712.8399999999997</v>
      </c>
      <c r="P49" s="12">
        <f>('bilat ODA constant'!P49-'net debt relief constant'!P49)+'multilat oda constant'!P49</f>
        <v>3296.27</v>
      </c>
      <c r="Q49" s="12">
        <f>('bilat ODA constant'!Q49-'net debt relief constant'!Q49)+'multilat oda constant'!Q49</f>
        <v>2259.8599999999997</v>
      </c>
      <c r="R49" s="12">
        <f>('bilat ODA constant'!R49-'net debt relief constant'!R49)+'multilat oda constant'!R49</f>
        <v>1443.3600000000001</v>
      </c>
      <c r="S49" s="12">
        <f>('bilat ODA constant'!S49-'net debt relief constant'!S49)+'multilat oda constant'!S49</f>
        <v>2481.16</v>
      </c>
      <c r="T49" s="12">
        <f>('bilat ODA constant'!T49-'net debt relief constant'!T49)+'multilat oda constant'!T49</f>
        <v>1748.83</v>
      </c>
      <c r="U49" s="12">
        <f>('bilat ODA constant'!U49-'net debt relief constant'!U49)+'multilat oda constant'!U49</f>
        <v>5262.009999999999</v>
      </c>
      <c r="V49" s="12">
        <f>('bilat ODA constant'!V49-'net debt relief constant'!V49)+'multilat oda constant'!V49</f>
        <v>3457.4900000000002</v>
      </c>
    </row>
    <row r="50" spans="1:22" ht="13.5">
      <c r="A50" s="7" t="s">
        <v>74</v>
      </c>
      <c r="B50" s="6" t="s">
        <v>32</v>
      </c>
      <c r="C50" s="12">
        <f>('bilat ODA constant'!C50-'net debt relief constant'!C50)+'multilat oda constant'!C50</f>
        <v>0</v>
      </c>
      <c r="D50" s="12">
        <f>('bilat ODA constant'!D50-'net debt relief constant'!D50)+'multilat oda constant'!D50</f>
        <v>158.17</v>
      </c>
      <c r="E50" s="12">
        <f>('bilat ODA constant'!E50-'net debt relief constant'!E50)+'multilat oda constant'!E50</f>
        <v>119.2</v>
      </c>
      <c r="F50" s="12">
        <f>('bilat ODA constant'!F50-'net debt relief constant'!F50)+'multilat oda constant'!F50</f>
        <v>83.14</v>
      </c>
      <c r="G50" s="12">
        <f>('bilat ODA constant'!G50-'net debt relief constant'!G50)+'multilat oda constant'!G50</f>
        <v>99.1</v>
      </c>
      <c r="H50" s="12">
        <f>('bilat ODA constant'!H50-'net debt relief constant'!H50)+'multilat oda constant'!H50</f>
        <v>116.19999999999999</v>
      </c>
      <c r="I50" s="12">
        <f>('bilat ODA constant'!I50-'net debt relief constant'!I50)+'multilat oda constant'!I50</f>
        <v>116.09</v>
      </c>
      <c r="J50" s="12">
        <f>('bilat ODA constant'!J50-'net debt relief constant'!J50)+'multilat oda constant'!J50</f>
        <v>220.97</v>
      </c>
      <c r="K50" s="12">
        <f>('bilat ODA constant'!K50-'net debt relief constant'!K50)+'multilat oda constant'!K50</f>
        <v>164.76</v>
      </c>
      <c r="L50" s="12">
        <f>('bilat ODA constant'!L50-'net debt relief constant'!L50)+'multilat oda constant'!L50</f>
        <v>162</v>
      </c>
      <c r="M50" s="12">
        <f>('bilat ODA constant'!M50-'net debt relief constant'!M50)+'multilat oda constant'!M50</f>
        <v>242.88</v>
      </c>
      <c r="N50" s="12">
        <f>('bilat ODA constant'!N50-'net debt relief constant'!N50)+'multilat oda constant'!N50</f>
        <v>146.57</v>
      </c>
      <c r="O50" s="12">
        <f>('bilat ODA constant'!O50-'net debt relief constant'!O50)+'multilat oda constant'!O50</f>
        <v>198.88000000000002</v>
      </c>
      <c r="P50" s="12">
        <f>('bilat ODA constant'!P50-'net debt relief constant'!P50)+'multilat oda constant'!P50</f>
        <v>150.82000000000002</v>
      </c>
      <c r="Q50" s="12">
        <f>('bilat ODA constant'!Q50-'net debt relief constant'!Q50)+'multilat oda constant'!Q50</f>
        <v>628.59</v>
      </c>
      <c r="R50" s="12">
        <f>('bilat ODA constant'!R50-'net debt relief constant'!R50)+'multilat oda constant'!R50</f>
        <v>769.98</v>
      </c>
      <c r="S50" s="12">
        <f>('bilat ODA constant'!S50-'net debt relief constant'!S50)+'multilat oda constant'!S50</f>
        <v>906.6899999999999</v>
      </c>
      <c r="T50" s="12">
        <f>('bilat ODA constant'!T50-'net debt relief constant'!T50)+'multilat oda constant'!T50</f>
        <v>927.05</v>
      </c>
      <c r="U50" s="12">
        <f>('bilat ODA constant'!U50-'net debt relief constant'!U50)+'multilat oda constant'!U50</f>
        <v>1094.46</v>
      </c>
      <c r="V50" s="12">
        <f>('bilat ODA constant'!V50-'net debt relief constant'!V50)+'multilat oda constant'!V50</f>
        <v>989.6</v>
      </c>
    </row>
    <row r="51" ht="12.75">
      <c r="A51" s="11" t="s">
        <v>76</v>
      </c>
    </row>
  </sheetData>
  <sheetProtection/>
  <mergeCells count="9">
    <mergeCell ref="A6:B6"/>
    <mergeCell ref="C6:V6"/>
    <mergeCell ref="A7:B7"/>
    <mergeCell ref="A3:B3"/>
    <mergeCell ref="C3:V3"/>
    <mergeCell ref="A4:B4"/>
    <mergeCell ref="C4:V4"/>
    <mergeCell ref="A5:B5"/>
    <mergeCell ref="C5:V5"/>
  </mergeCells>
  <hyperlinks>
    <hyperlink ref="A2" r:id="rId1" tooltip="Click once to display linked information. Click and hold to select this cell." display="http://stats.oecd.org/OECDStat_Metadata/ShowMetadata.ashx?Dataset=TABLE1&amp;ShowOnWeb=true&amp;Lang=en"/>
    <hyperlink ref="C4" r:id="rId2" tooltip="Click once to display linked information. Click and hold to select this cell." display="http://stats.oecd.org/OECDStat_Metadata/ShowMetadata.ashx?Dataset=TABLE1&amp;Coords=[FLOWS].[114]&amp;ShowOnWeb=true&amp;Lang=en"/>
    <hyperlink ref="R7" r:id="rId3" tooltip="Click once to display linked information. Click and hold to select this cell." display="http://stats.oecd.org/OECDStat_Metadata/ShowMetadata.ashx?Dataset=TABLE1&amp;Coords=[TIME].[2005]&amp;ShowOnWeb=true&amp;Lang=en"/>
    <hyperlink ref="A37" r:id="rId4" tooltip="Click once to display linked information. Click and hold to select this cell." display="http://stats.oecd.org/OECDStat_Metadata/ShowMetadata.ashx?Dataset=TABLE1&amp;Coords=[DAC_DONOR].[918]&amp;ShowOnWeb=true&amp;Lang=en"/>
    <hyperlink ref="A51" r:id="rId5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3"/>
  <sheetViews>
    <sheetView showGridLines="0" zoomScalePageLayoutView="0" workbookViewId="0" topLeftCell="A1">
      <pane xSplit="2" ySplit="8" topLeftCell="F9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123</v>
      </c>
    </row>
    <row r="2" ht="23.25">
      <c r="A2" s="2" t="s">
        <v>121</v>
      </c>
    </row>
    <row r="3" spans="1:22" ht="12.75">
      <c r="A3" s="14" t="s">
        <v>2</v>
      </c>
      <c r="B3" s="15"/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t="12.75">
      <c r="A4" s="14" t="s">
        <v>120</v>
      </c>
      <c r="B4" s="15"/>
      <c r="C4" s="16" t="s">
        <v>119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</row>
    <row r="5" spans="1:22" ht="12.75">
      <c r="A5" s="14" t="s">
        <v>6</v>
      </c>
      <c r="B5" s="15"/>
      <c r="C5" s="16" t="s">
        <v>77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1:22" ht="12.75">
      <c r="A6" s="14" t="s">
        <v>118</v>
      </c>
      <c r="B6" s="15"/>
      <c r="C6" s="16" t="s">
        <v>117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12.75">
      <c r="A7" s="19" t="s">
        <v>10</v>
      </c>
      <c r="B7" s="20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4" t="s">
        <v>26</v>
      </c>
      <c r="S7" s="3" t="s">
        <v>27</v>
      </c>
      <c r="T7" s="3" t="s">
        <v>28</v>
      </c>
      <c r="U7" s="3" t="s">
        <v>29</v>
      </c>
      <c r="V7" s="3" t="s">
        <v>30</v>
      </c>
    </row>
    <row r="8" spans="1:22" ht="13.5">
      <c r="A8" s="5" t="s">
        <v>31</v>
      </c>
      <c r="B8" s="6" t="s">
        <v>32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</row>
    <row r="9" spans="1:22" ht="13.5">
      <c r="A9" s="7" t="s">
        <v>33</v>
      </c>
      <c r="B9" s="6" t="s">
        <v>32</v>
      </c>
      <c r="C9" s="8">
        <v>3420.57</v>
      </c>
      <c r="D9" s="8">
        <v>7593.45</v>
      </c>
      <c r="E9" s="8">
        <v>2343.05</v>
      </c>
      <c r="F9" s="8">
        <v>2571.88</v>
      </c>
      <c r="G9" s="8">
        <v>2216.97</v>
      </c>
      <c r="H9" s="8">
        <v>2114.19</v>
      </c>
      <c r="I9" s="8">
        <v>3172.18</v>
      </c>
      <c r="J9" s="8">
        <v>1871.72</v>
      </c>
      <c r="K9" s="8">
        <v>3545.37</v>
      </c>
      <c r="L9" s="8">
        <v>2778.4</v>
      </c>
      <c r="M9" s="8">
        <v>2880.46</v>
      </c>
      <c r="N9" s="8">
        <v>4042.38</v>
      </c>
      <c r="O9" s="8">
        <v>8788.14</v>
      </c>
      <c r="P9" s="8">
        <v>11577.03</v>
      </c>
      <c r="Q9" s="8">
        <v>6660.7</v>
      </c>
      <c r="R9" s="8">
        <v>27707.8</v>
      </c>
      <c r="S9" s="8">
        <v>23473.3</v>
      </c>
      <c r="T9" s="8">
        <v>10103.26</v>
      </c>
      <c r="U9" s="8">
        <v>9295.73</v>
      </c>
      <c r="V9" s="8">
        <v>4450.17</v>
      </c>
    </row>
    <row r="10" spans="1:22" ht="13.5">
      <c r="A10" s="7" t="s">
        <v>34</v>
      </c>
      <c r="B10" s="6" t="s">
        <v>32</v>
      </c>
      <c r="C10" s="9">
        <f>SUM(C15:C36)</f>
        <v>3420.5699999999997</v>
      </c>
      <c r="D10" s="9">
        <f aca="true" t="shared" si="0" ref="D10:V10">SUM(D15:D36)</f>
        <v>7593.450000000001</v>
      </c>
      <c r="E10" s="9">
        <f t="shared" si="0"/>
        <v>2343.05</v>
      </c>
      <c r="F10" s="9">
        <f t="shared" si="0"/>
        <v>2571.88</v>
      </c>
      <c r="G10" s="9">
        <f t="shared" si="0"/>
        <v>2216.97</v>
      </c>
      <c r="H10" s="9">
        <f t="shared" si="0"/>
        <v>2114.19</v>
      </c>
      <c r="I10" s="9">
        <f t="shared" si="0"/>
        <v>3172.18</v>
      </c>
      <c r="J10" s="9">
        <f t="shared" si="0"/>
        <v>1871.7200000000003</v>
      </c>
      <c r="K10" s="9">
        <f t="shared" si="0"/>
        <v>3545.3700000000003</v>
      </c>
      <c r="L10" s="9">
        <f t="shared" si="0"/>
        <v>2778.4</v>
      </c>
      <c r="M10" s="9">
        <f t="shared" si="0"/>
        <v>2856.8599999999997</v>
      </c>
      <c r="N10" s="9">
        <f t="shared" si="0"/>
        <v>3851.36</v>
      </c>
      <c r="O10" s="9">
        <f t="shared" si="0"/>
        <v>8531.3</v>
      </c>
      <c r="P10" s="9">
        <f t="shared" si="0"/>
        <v>11397.63</v>
      </c>
      <c r="Q10" s="9">
        <f t="shared" si="0"/>
        <v>6413.129999999999</v>
      </c>
      <c r="R10" s="9">
        <f t="shared" si="0"/>
        <v>27439.589999999997</v>
      </c>
      <c r="S10" s="9">
        <f t="shared" si="0"/>
        <v>22227.780000000002</v>
      </c>
      <c r="T10" s="9">
        <f t="shared" si="0"/>
        <v>9876.320000000002</v>
      </c>
      <c r="U10" s="9">
        <f t="shared" si="0"/>
        <v>8950.689999999999</v>
      </c>
      <c r="V10" s="9">
        <f t="shared" si="0"/>
        <v>4083.41</v>
      </c>
    </row>
    <row r="11" spans="1:22" ht="13.5">
      <c r="A11" s="7" t="s">
        <v>35</v>
      </c>
      <c r="B11" s="6" t="s">
        <v>32</v>
      </c>
      <c r="C11" s="8"/>
      <c r="D11" s="8"/>
      <c r="E11" s="8"/>
      <c r="F11" s="8"/>
      <c r="G11" s="8"/>
      <c r="H11" s="8"/>
      <c r="I11" s="8"/>
      <c r="J11" s="8"/>
      <c r="K11" s="8">
        <v>0</v>
      </c>
      <c r="L11" s="8">
        <v>0</v>
      </c>
      <c r="M11" s="8">
        <v>23.6</v>
      </c>
      <c r="N11" s="8">
        <v>191.02</v>
      </c>
      <c r="O11" s="8">
        <v>232.33</v>
      </c>
      <c r="P11" s="8">
        <v>179.4</v>
      </c>
      <c r="Q11" s="8">
        <v>230.72</v>
      </c>
      <c r="R11" s="8">
        <v>250.04</v>
      </c>
      <c r="S11" s="8">
        <v>1160.33</v>
      </c>
      <c r="T11" s="8">
        <v>213.46</v>
      </c>
      <c r="U11" s="8">
        <v>333.51</v>
      </c>
      <c r="V11" s="8">
        <v>360.51</v>
      </c>
    </row>
    <row r="12" spans="1:22" ht="13.5">
      <c r="A12" s="7" t="s">
        <v>36</v>
      </c>
      <c r="B12" s="6" t="s">
        <v>32</v>
      </c>
      <c r="C12" s="9">
        <f>SUM(C38:C50)</f>
        <v>0</v>
      </c>
      <c r="D12" s="9">
        <f aca="true" t="shared" si="1" ref="D12:V12">SUM(D38:D50)</f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24.51</v>
      </c>
      <c r="P12" s="9">
        <f t="shared" si="1"/>
        <v>0</v>
      </c>
      <c r="Q12" s="9">
        <f t="shared" si="1"/>
        <v>16.85</v>
      </c>
      <c r="R12" s="9">
        <f t="shared" si="1"/>
        <v>18.17</v>
      </c>
      <c r="S12" s="9">
        <f t="shared" si="1"/>
        <v>85.19</v>
      </c>
      <c r="T12" s="9">
        <f t="shared" si="1"/>
        <v>13.48</v>
      </c>
      <c r="U12" s="9">
        <f t="shared" si="1"/>
        <v>11.53</v>
      </c>
      <c r="V12" s="9">
        <f t="shared" si="1"/>
        <v>3.51</v>
      </c>
    </row>
    <row r="13" spans="1:22" ht="13.5">
      <c r="A13" s="7" t="s">
        <v>37</v>
      </c>
      <c r="B13" s="6" t="s">
        <v>32</v>
      </c>
      <c r="C13" s="8">
        <v>3202.93</v>
      </c>
      <c r="D13" s="8">
        <v>7265.91</v>
      </c>
      <c r="E13" s="8">
        <v>1735.52</v>
      </c>
      <c r="F13" s="8">
        <v>2305.7</v>
      </c>
      <c r="G13" s="8">
        <v>1566.05</v>
      </c>
      <c r="H13" s="8">
        <v>1254.58</v>
      </c>
      <c r="I13" s="8">
        <v>2201.79</v>
      </c>
      <c r="J13" s="8">
        <v>1044.89</v>
      </c>
      <c r="K13" s="8">
        <v>2908.2</v>
      </c>
      <c r="L13" s="8">
        <v>2391.67</v>
      </c>
      <c r="M13" s="8">
        <v>2413.47</v>
      </c>
      <c r="N13" s="8">
        <v>2314.75</v>
      </c>
      <c r="O13" s="8">
        <v>7134.45</v>
      </c>
      <c r="P13" s="8">
        <v>9512.84</v>
      </c>
      <c r="Q13" s="8">
        <v>4560.02</v>
      </c>
      <c r="R13" s="8">
        <v>24110.45</v>
      </c>
      <c r="S13" s="8">
        <v>18880.01</v>
      </c>
      <c r="T13" s="8">
        <v>7335.91</v>
      </c>
      <c r="U13" s="8">
        <v>7155.26</v>
      </c>
      <c r="V13" s="8">
        <v>3561.95</v>
      </c>
    </row>
    <row r="14" spans="1:22" ht="13.5">
      <c r="A14" s="7" t="s">
        <v>38</v>
      </c>
      <c r="B14" s="6" t="s">
        <v>32</v>
      </c>
      <c r="C14" s="9">
        <v>2307.12</v>
      </c>
      <c r="D14" s="9">
        <v>1195.74</v>
      </c>
      <c r="E14" s="9">
        <v>896</v>
      </c>
      <c r="F14" s="9">
        <v>1309.1</v>
      </c>
      <c r="G14" s="9">
        <v>1851.32</v>
      </c>
      <c r="H14" s="9">
        <v>1678.67</v>
      </c>
      <c r="I14" s="9">
        <v>2843.11</v>
      </c>
      <c r="J14" s="9">
        <v>1253.7</v>
      </c>
      <c r="K14" s="9">
        <v>2894.48</v>
      </c>
      <c r="L14" s="9">
        <v>2342.93</v>
      </c>
      <c r="M14" s="9">
        <v>2288.64</v>
      </c>
      <c r="N14" s="9">
        <v>3214.26</v>
      </c>
      <c r="O14" s="9">
        <v>6907.8</v>
      </c>
      <c r="P14" s="9">
        <v>8623.12</v>
      </c>
      <c r="Q14" s="9">
        <v>5824.29</v>
      </c>
      <c r="R14" s="9">
        <v>17467.82</v>
      </c>
      <c r="S14" s="9">
        <v>16116.61</v>
      </c>
      <c r="T14" s="9">
        <v>7502.78</v>
      </c>
      <c r="U14" s="9">
        <v>6451.52</v>
      </c>
      <c r="V14" s="9">
        <v>3636.61</v>
      </c>
    </row>
    <row r="15" spans="1:22" ht="13.5">
      <c r="A15" s="7" t="s">
        <v>39</v>
      </c>
      <c r="B15" s="6" t="s">
        <v>32</v>
      </c>
      <c r="C15" s="8"/>
      <c r="D15" s="8"/>
      <c r="E15" s="8"/>
      <c r="F15" s="8"/>
      <c r="G15" s="8">
        <v>7.42</v>
      </c>
      <c r="H15" s="8">
        <v>8.68</v>
      </c>
      <c r="I15" s="8">
        <v>10.73</v>
      </c>
      <c r="J15" s="8">
        <v>0</v>
      </c>
      <c r="K15" s="8">
        <v>24.1</v>
      </c>
      <c r="L15" s="8">
        <v>7.92</v>
      </c>
      <c r="M15" s="8">
        <v>16.42</v>
      </c>
      <c r="N15" s="8">
        <v>15.03</v>
      </c>
      <c r="O15" s="8">
        <v>8.83</v>
      </c>
      <c r="P15" s="8">
        <v>10.21</v>
      </c>
      <c r="Q15" s="8">
        <v>14.05</v>
      </c>
      <c r="R15" s="8">
        <v>23.63</v>
      </c>
      <c r="S15" s="8">
        <v>335.71</v>
      </c>
      <c r="T15" s="8">
        <v>305.87</v>
      </c>
      <c r="U15" s="8">
        <v>256.1</v>
      </c>
      <c r="V15" s="8">
        <v>3.12</v>
      </c>
    </row>
    <row r="16" spans="1:22" ht="13.5">
      <c r="A16" s="7" t="s">
        <v>40</v>
      </c>
      <c r="B16" s="6" t="s">
        <v>32</v>
      </c>
      <c r="C16" s="9"/>
      <c r="D16" s="9"/>
      <c r="E16" s="9">
        <v>1.01</v>
      </c>
      <c r="F16" s="9"/>
      <c r="G16" s="9"/>
      <c r="H16" s="9">
        <v>47.61</v>
      </c>
      <c r="I16" s="9">
        <v>54.72</v>
      </c>
      <c r="J16" s="9">
        <v>53.65</v>
      </c>
      <c r="K16" s="9"/>
      <c r="L16" s="9">
        <v>4.96</v>
      </c>
      <c r="M16" s="9">
        <v>99.81</v>
      </c>
      <c r="N16" s="9">
        <v>441.65</v>
      </c>
      <c r="O16" s="9">
        <v>282.56</v>
      </c>
      <c r="P16" s="9">
        <v>54.25</v>
      </c>
      <c r="Q16" s="9">
        <v>116.75</v>
      </c>
      <c r="R16" s="9">
        <v>1113.97</v>
      </c>
      <c r="S16" s="9">
        <v>907.56</v>
      </c>
      <c r="T16" s="9">
        <v>995.34</v>
      </c>
      <c r="U16" s="9">
        <v>733.35</v>
      </c>
      <c r="V16" s="9">
        <v>60.48</v>
      </c>
    </row>
    <row r="17" spans="1:22" ht="13.5">
      <c r="A17" s="7" t="s">
        <v>41</v>
      </c>
      <c r="B17" s="6" t="s">
        <v>32</v>
      </c>
      <c r="C17" s="8"/>
      <c r="D17" s="8">
        <v>2.47</v>
      </c>
      <c r="E17" s="8">
        <v>2.77</v>
      </c>
      <c r="F17" s="8"/>
      <c r="G17" s="8">
        <v>115.12</v>
      </c>
      <c r="H17" s="8">
        <v>74.63</v>
      </c>
      <c r="I17" s="8">
        <v>79.99</v>
      </c>
      <c r="J17" s="8">
        <v>80.11</v>
      </c>
      <c r="K17" s="8">
        <v>184.29</v>
      </c>
      <c r="L17" s="8">
        <v>56.14</v>
      </c>
      <c r="M17" s="8">
        <v>58.5</v>
      </c>
      <c r="N17" s="8">
        <v>92.66</v>
      </c>
      <c r="O17" s="8">
        <v>283.71</v>
      </c>
      <c r="P17" s="8">
        <v>1069.99</v>
      </c>
      <c r="Q17" s="8">
        <v>261.24</v>
      </c>
      <c r="R17" s="8">
        <v>582.91</v>
      </c>
      <c r="S17" s="8">
        <v>476.57</v>
      </c>
      <c r="T17" s="8">
        <v>198.44</v>
      </c>
      <c r="U17" s="8">
        <v>100.71</v>
      </c>
      <c r="V17" s="8">
        <v>106.51</v>
      </c>
    </row>
    <row r="18" spans="1:22" ht="13.5">
      <c r="A18" s="7" t="s">
        <v>42</v>
      </c>
      <c r="B18" s="6" t="s">
        <v>32</v>
      </c>
      <c r="C18" s="9">
        <v>918.12</v>
      </c>
      <c r="D18" s="9"/>
      <c r="E18" s="9"/>
      <c r="F18" s="9">
        <v>306.06</v>
      </c>
      <c r="G18" s="9">
        <v>8.48</v>
      </c>
      <c r="H18" s="9">
        <v>167.12</v>
      </c>
      <c r="I18" s="9">
        <v>199.93</v>
      </c>
      <c r="J18" s="9">
        <v>22.92</v>
      </c>
      <c r="K18" s="9">
        <v>140.19</v>
      </c>
      <c r="L18" s="9">
        <v>71.81</v>
      </c>
      <c r="M18" s="9">
        <v>5.27</v>
      </c>
      <c r="N18" s="9">
        <v>19.83</v>
      </c>
      <c r="O18" s="9">
        <v>467.2</v>
      </c>
      <c r="P18" s="9">
        <v>146.03</v>
      </c>
      <c r="Q18" s="9">
        <v>101.7</v>
      </c>
      <c r="R18" s="9">
        <v>563.62</v>
      </c>
      <c r="S18" s="9">
        <v>294.61</v>
      </c>
      <c r="T18" s="9">
        <v>15.49</v>
      </c>
      <c r="U18" s="9">
        <v>142.75</v>
      </c>
      <c r="V18" s="9">
        <v>52.18</v>
      </c>
    </row>
    <row r="19" spans="1:22" ht="13.5">
      <c r="A19" s="7" t="s">
        <v>43</v>
      </c>
      <c r="B19" s="6" t="s">
        <v>32</v>
      </c>
      <c r="C19" s="8">
        <v>34.68</v>
      </c>
      <c r="D19" s="8">
        <v>11.11</v>
      </c>
      <c r="E19" s="8">
        <v>33.86</v>
      </c>
      <c r="F19" s="8">
        <v>8.73</v>
      </c>
      <c r="G19" s="8">
        <v>94.34</v>
      </c>
      <c r="H19" s="8">
        <v>0</v>
      </c>
      <c r="I19" s="8">
        <v>22.77</v>
      </c>
      <c r="J19" s="8">
        <v>0</v>
      </c>
      <c r="K19" s="8">
        <v>8.66</v>
      </c>
      <c r="L19" s="8">
        <v>16.56</v>
      </c>
      <c r="M19" s="8">
        <v>11.62</v>
      </c>
      <c r="N19" s="8">
        <v>37.55</v>
      </c>
      <c r="O19" s="8">
        <v>85.61</v>
      </c>
      <c r="P19" s="8">
        <v>5.16</v>
      </c>
      <c r="Q19" s="8">
        <v>25.69</v>
      </c>
      <c r="R19" s="8">
        <v>37.74</v>
      </c>
      <c r="S19" s="8">
        <v>138.2</v>
      </c>
      <c r="T19" s="8">
        <v>134.98</v>
      </c>
      <c r="U19" s="8">
        <v>96.07</v>
      </c>
      <c r="V19" s="8">
        <v>4.44</v>
      </c>
    </row>
    <row r="20" spans="1:22" ht="13.5">
      <c r="A20" s="7" t="s">
        <v>44</v>
      </c>
      <c r="B20" s="6" t="s">
        <v>32</v>
      </c>
      <c r="C20" s="9">
        <v>12.32</v>
      </c>
      <c r="D20" s="9">
        <v>9.28</v>
      </c>
      <c r="E20" s="9">
        <v>72.26</v>
      </c>
      <c r="F20" s="9">
        <v>32.61</v>
      </c>
      <c r="G20" s="9"/>
      <c r="H20" s="9">
        <v>0</v>
      </c>
      <c r="I20" s="9"/>
      <c r="J20" s="9"/>
      <c r="K20" s="9">
        <v>0.06</v>
      </c>
      <c r="L20" s="9">
        <v>2.15</v>
      </c>
      <c r="M20" s="9"/>
      <c r="N20" s="9">
        <v>2.04</v>
      </c>
      <c r="O20" s="9">
        <v>0.05</v>
      </c>
      <c r="P20" s="9"/>
      <c r="Q20" s="9">
        <v>31</v>
      </c>
      <c r="R20" s="9">
        <v>186.47</v>
      </c>
      <c r="S20" s="9"/>
      <c r="T20" s="9"/>
      <c r="U20" s="9">
        <v>2.14</v>
      </c>
      <c r="V20" s="9"/>
    </row>
    <row r="21" spans="1:22" ht="13.5">
      <c r="A21" s="7" t="s">
        <v>45</v>
      </c>
      <c r="B21" s="6" t="s">
        <v>32</v>
      </c>
      <c r="C21" s="8">
        <v>186.21</v>
      </c>
      <c r="D21" s="8">
        <v>233.14</v>
      </c>
      <c r="E21" s="8">
        <v>240.6</v>
      </c>
      <c r="F21" s="8">
        <v>265.18</v>
      </c>
      <c r="G21" s="8">
        <v>852.43</v>
      </c>
      <c r="H21" s="8">
        <v>0</v>
      </c>
      <c r="I21" s="8">
        <v>672.26</v>
      </c>
      <c r="J21" s="8">
        <v>-654.79</v>
      </c>
      <c r="K21" s="8">
        <v>1180.48</v>
      </c>
      <c r="L21" s="8">
        <v>1383.68</v>
      </c>
      <c r="M21" s="8">
        <v>914.68</v>
      </c>
      <c r="N21" s="8">
        <v>859.9</v>
      </c>
      <c r="O21" s="8">
        <v>2354.4</v>
      </c>
      <c r="P21" s="8">
        <v>4148.13</v>
      </c>
      <c r="Q21" s="8">
        <v>2303.61</v>
      </c>
      <c r="R21" s="8">
        <v>4336.7</v>
      </c>
      <c r="S21" s="8">
        <v>4401.64</v>
      </c>
      <c r="T21" s="8">
        <v>1659.33</v>
      </c>
      <c r="U21" s="8">
        <v>1021.34</v>
      </c>
      <c r="V21" s="8">
        <v>2971.75</v>
      </c>
    </row>
    <row r="22" spans="1:22" ht="13.5">
      <c r="A22" s="7" t="s">
        <v>46</v>
      </c>
      <c r="B22" s="6" t="s">
        <v>32</v>
      </c>
      <c r="C22" s="9">
        <v>1840.31</v>
      </c>
      <c r="D22" s="9">
        <v>574.78</v>
      </c>
      <c r="E22" s="9">
        <v>93.76</v>
      </c>
      <c r="F22" s="9">
        <v>65.89</v>
      </c>
      <c r="G22" s="9">
        <v>250.48</v>
      </c>
      <c r="H22" s="9">
        <v>428.51</v>
      </c>
      <c r="I22" s="9">
        <v>934.71</v>
      </c>
      <c r="J22" s="9">
        <v>509.34</v>
      </c>
      <c r="K22" s="9">
        <v>307.39</v>
      </c>
      <c r="L22" s="9">
        <v>242.88</v>
      </c>
      <c r="M22" s="9">
        <v>362.88</v>
      </c>
      <c r="N22" s="9">
        <v>255.84</v>
      </c>
      <c r="O22" s="9">
        <v>1156.7</v>
      </c>
      <c r="P22" s="9">
        <v>1710.53</v>
      </c>
      <c r="Q22" s="9">
        <v>689.35</v>
      </c>
      <c r="R22" s="9">
        <v>4202.88</v>
      </c>
      <c r="S22" s="9">
        <v>3259.49</v>
      </c>
      <c r="T22" s="9">
        <v>3067</v>
      </c>
      <c r="U22" s="9">
        <v>2593.05</v>
      </c>
      <c r="V22" s="9">
        <v>100.39</v>
      </c>
    </row>
    <row r="23" spans="1:22" ht="13.5">
      <c r="A23" s="7" t="s">
        <v>47</v>
      </c>
      <c r="B23" s="6" t="s">
        <v>32</v>
      </c>
      <c r="C23" s="8"/>
      <c r="D23" s="8"/>
      <c r="E23" s="8"/>
      <c r="F23" s="8"/>
      <c r="G23" s="8"/>
      <c r="H23" s="8"/>
      <c r="I23" s="8">
        <v>0.9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3.5">
      <c r="A24" s="7" t="s">
        <v>48</v>
      </c>
      <c r="B24" s="6" t="s">
        <v>32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3.5">
      <c r="A25" s="7" t="s">
        <v>49</v>
      </c>
      <c r="B25" s="6" t="s">
        <v>32</v>
      </c>
      <c r="C25" s="8"/>
      <c r="D25" s="8"/>
      <c r="E25" s="8"/>
      <c r="F25" s="8">
        <v>652.95</v>
      </c>
      <c r="G25" s="8">
        <v>20.28</v>
      </c>
      <c r="H25" s="8">
        <v>347.24</v>
      </c>
      <c r="I25" s="8">
        <v>281</v>
      </c>
      <c r="J25" s="8">
        <v>216.99</v>
      </c>
      <c r="K25" s="8">
        <v>634.94</v>
      </c>
      <c r="L25" s="8">
        <v>178.97</v>
      </c>
      <c r="M25" s="8">
        <v>417.35</v>
      </c>
      <c r="N25" s="8">
        <v>27.44</v>
      </c>
      <c r="O25" s="8">
        <v>1155.22</v>
      </c>
      <c r="P25" s="8">
        <v>858.21</v>
      </c>
      <c r="Q25" s="8">
        <v>149.5</v>
      </c>
      <c r="R25" s="8">
        <v>2090.93</v>
      </c>
      <c r="S25" s="8">
        <v>1941.5</v>
      </c>
      <c r="T25" s="8">
        <v>617.36</v>
      </c>
      <c r="U25" s="8">
        <v>889.85</v>
      </c>
      <c r="V25" s="8">
        <v>176.12</v>
      </c>
    </row>
    <row r="26" spans="1:22" ht="13.5">
      <c r="A26" s="7" t="s">
        <v>50</v>
      </c>
      <c r="B26" s="6" t="s">
        <v>32</v>
      </c>
      <c r="C26" s="9"/>
      <c r="D26" s="9"/>
      <c r="E26" s="9"/>
      <c r="F26" s="9"/>
      <c r="G26" s="9"/>
      <c r="H26" s="9"/>
      <c r="I26" s="9"/>
      <c r="J26" s="9">
        <v>282.28</v>
      </c>
      <c r="K26" s="9">
        <v>426.62</v>
      </c>
      <c r="L26" s="9">
        <v>266.41</v>
      </c>
      <c r="M26" s="9">
        <v>393.15</v>
      </c>
      <c r="N26" s="9">
        <v>483.66</v>
      </c>
      <c r="O26" s="9">
        <v>563.82</v>
      </c>
      <c r="P26" s="9">
        <v>884.76</v>
      </c>
      <c r="Q26" s="9">
        <v>268.5</v>
      </c>
      <c r="R26" s="9">
        <v>4665.7</v>
      </c>
      <c r="S26" s="9">
        <v>3563.25</v>
      </c>
      <c r="T26" s="9">
        <v>1805.66</v>
      </c>
      <c r="U26" s="9">
        <v>1741.07</v>
      </c>
      <c r="V26" s="9">
        <v>38.12</v>
      </c>
    </row>
    <row r="27" spans="1:22" ht="13.5">
      <c r="A27" s="7" t="s">
        <v>52</v>
      </c>
      <c r="B27" s="6" t="s">
        <v>32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3.5">
      <c r="A28" s="7" t="s">
        <v>53</v>
      </c>
      <c r="B28" s="6" t="s">
        <v>32</v>
      </c>
      <c r="C28" s="8">
        <v>138.02</v>
      </c>
      <c r="D28" s="8">
        <v>275.58</v>
      </c>
      <c r="E28" s="8">
        <v>147.49</v>
      </c>
      <c r="F28" s="8">
        <v>177.06</v>
      </c>
      <c r="G28" s="8">
        <v>199.42</v>
      </c>
      <c r="H28" s="8">
        <v>252.56</v>
      </c>
      <c r="I28" s="8">
        <v>325.62</v>
      </c>
      <c r="J28" s="8">
        <v>267.16</v>
      </c>
      <c r="K28" s="8">
        <v>127.28</v>
      </c>
      <c r="L28" s="8">
        <v>165.1</v>
      </c>
      <c r="M28" s="8">
        <v>191.31</v>
      </c>
      <c r="N28" s="8">
        <v>94.88</v>
      </c>
      <c r="O28" s="8">
        <v>504.07</v>
      </c>
      <c r="P28" s="8">
        <v>359.25</v>
      </c>
      <c r="Q28" s="8">
        <v>272.96</v>
      </c>
      <c r="R28" s="8">
        <v>424.76</v>
      </c>
      <c r="S28" s="8">
        <v>373.62</v>
      </c>
      <c r="T28" s="8">
        <v>424.82</v>
      </c>
      <c r="U28" s="8">
        <v>123.7</v>
      </c>
      <c r="V28" s="8">
        <v>45.54</v>
      </c>
    </row>
    <row r="29" spans="1:22" ht="13.5">
      <c r="A29" s="7" t="s">
        <v>54</v>
      </c>
      <c r="B29" s="6" t="s">
        <v>32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3.5">
      <c r="A30" s="7" t="s">
        <v>55</v>
      </c>
      <c r="B30" s="6" t="s">
        <v>32</v>
      </c>
      <c r="C30" s="8"/>
      <c r="D30" s="8">
        <v>27.45</v>
      </c>
      <c r="E30" s="8">
        <v>100.46</v>
      </c>
      <c r="F30" s="8">
        <v>30.32</v>
      </c>
      <c r="G30" s="8"/>
      <c r="H30" s="8">
        <v>85.84</v>
      </c>
      <c r="I30" s="8">
        <v>89.43</v>
      </c>
      <c r="J30" s="8">
        <v>70.35</v>
      </c>
      <c r="K30" s="8"/>
      <c r="L30" s="8"/>
      <c r="M30" s="8"/>
      <c r="N30" s="8"/>
      <c r="O30" s="8"/>
      <c r="P30" s="8"/>
      <c r="Q30" s="8"/>
      <c r="R30" s="8"/>
      <c r="S30" s="8">
        <v>28.41</v>
      </c>
      <c r="T30" s="8">
        <v>69.15</v>
      </c>
      <c r="U30" s="8">
        <v>42.49</v>
      </c>
      <c r="V30" s="8">
        <v>18.3</v>
      </c>
    </row>
    <row r="31" spans="1:22" ht="13.5">
      <c r="A31" s="7" t="s">
        <v>56</v>
      </c>
      <c r="B31" s="6" t="s">
        <v>32</v>
      </c>
      <c r="C31" s="9"/>
      <c r="D31" s="9"/>
      <c r="E31" s="9">
        <v>249.68</v>
      </c>
      <c r="F31" s="9">
        <v>11.48</v>
      </c>
      <c r="G31" s="9">
        <v>39.02</v>
      </c>
      <c r="H31" s="9">
        <v>154.49</v>
      </c>
      <c r="I31" s="9">
        <v>111</v>
      </c>
      <c r="J31" s="9">
        <v>165.55</v>
      </c>
      <c r="K31" s="9">
        <v>98.55</v>
      </c>
      <c r="L31" s="9">
        <v>38.42</v>
      </c>
      <c r="M31" s="9">
        <v>37.74</v>
      </c>
      <c r="N31" s="9">
        <v>37.9</v>
      </c>
      <c r="O31" s="9">
        <v>19.47</v>
      </c>
      <c r="P31" s="9">
        <v>8.47</v>
      </c>
      <c r="Q31" s="9">
        <v>905.09</v>
      </c>
      <c r="R31" s="9">
        <v>3.68</v>
      </c>
      <c r="S31" s="9">
        <v>0.54</v>
      </c>
      <c r="T31" s="9">
        <v>0.58</v>
      </c>
      <c r="U31" s="9">
        <v>0.5</v>
      </c>
      <c r="V31" s="9">
        <v>0.27</v>
      </c>
    </row>
    <row r="32" spans="1:22" ht="13.5">
      <c r="A32" s="7" t="s">
        <v>57</v>
      </c>
      <c r="B32" s="6" t="s">
        <v>32</v>
      </c>
      <c r="C32" s="8"/>
      <c r="D32" s="8"/>
      <c r="E32" s="8"/>
      <c r="F32" s="8">
        <v>5.98</v>
      </c>
      <c r="G32" s="8">
        <v>127.3</v>
      </c>
      <c r="H32" s="8">
        <v>102.91</v>
      </c>
      <c r="I32" s="8">
        <v>199.47</v>
      </c>
      <c r="J32" s="8">
        <v>175.25</v>
      </c>
      <c r="K32" s="8">
        <v>194.23</v>
      </c>
      <c r="L32" s="8">
        <v>95.48</v>
      </c>
      <c r="M32" s="8">
        <v>27.99</v>
      </c>
      <c r="N32" s="8">
        <v>814.9</v>
      </c>
      <c r="O32" s="8">
        <v>212.55</v>
      </c>
      <c r="P32" s="8">
        <v>119.3</v>
      </c>
      <c r="Q32" s="8">
        <v>184.93</v>
      </c>
      <c r="R32" s="8">
        <v>620.16</v>
      </c>
      <c r="S32" s="8">
        <v>626.46</v>
      </c>
      <c r="T32" s="8">
        <v>262.11</v>
      </c>
      <c r="U32" s="8">
        <v>341.5</v>
      </c>
      <c r="V32" s="8">
        <v>99.53</v>
      </c>
    </row>
    <row r="33" spans="1:22" ht="13.5">
      <c r="A33" s="7" t="s">
        <v>58</v>
      </c>
      <c r="B33" s="6" t="s">
        <v>32</v>
      </c>
      <c r="C33" s="9">
        <v>32.62</v>
      </c>
      <c r="D33" s="9">
        <v>1.65</v>
      </c>
      <c r="E33" s="9"/>
      <c r="F33" s="9"/>
      <c r="G33" s="9">
        <v>25.51</v>
      </c>
      <c r="H33" s="9">
        <v>62.79</v>
      </c>
      <c r="I33" s="9">
        <v>35.03</v>
      </c>
      <c r="J33" s="9">
        <v>14.76</v>
      </c>
      <c r="K33" s="9">
        <v>0</v>
      </c>
      <c r="L33" s="9"/>
      <c r="M33" s="9"/>
      <c r="N33" s="9"/>
      <c r="O33" s="9">
        <v>0</v>
      </c>
      <c r="P33" s="9">
        <v>218.9</v>
      </c>
      <c r="Q33" s="9">
        <v>31.42</v>
      </c>
      <c r="R33" s="9">
        <v>63.78</v>
      </c>
      <c r="S33" s="9">
        <v>343.33</v>
      </c>
      <c r="T33" s="9">
        <v>77.53</v>
      </c>
      <c r="U33" s="9"/>
      <c r="V33" s="9">
        <v>22.83</v>
      </c>
    </row>
    <row r="34" spans="1:22" ht="13.5">
      <c r="A34" s="7" t="s">
        <v>59</v>
      </c>
      <c r="B34" s="6" t="s">
        <v>32</v>
      </c>
      <c r="C34" s="8"/>
      <c r="D34" s="8"/>
      <c r="E34" s="8"/>
      <c r="F34" s="8"/>
      <c r="G34" s="8">
        <v>42.79</v>
      </c>
      <c r="H34" s="8">
        <v>70.1</v>
      </c>
      <c r="I34" s="8">
        <v>40.73</v>
      </c>
      <c r="J34" s="8">
        <v>0</v>
      </c>
      <c r="K34" s="8"/>
      <c r="L34" s="8"/>
      <c r="M34" s="8"/>
      <c r="N34" s="8"/>
      <c r="O34" s="8"/>
      <c r="P34" s="8">
        <v>39.26</v>
      </c>
      <c r="Q34" s="8">
        <v>9.98</v>
      </c>
      <c r="R34" s="8">
        <v>272.04</v>
      </c>
      <c r="S34" s="8">
        <v>117.37</v>
      </c>
      <c r="T34" s="8">
        <v>71.59</v>
      </c>
      <c r="U34" s="8">
        <v>98.87</v>
      </c>
      <c r="V34" s="8">
        <v>160.44</v>
      </c>
    </row>
    <row r="35" spans="1:22" ht="13.5">
      <c r="A35" s="7" t="s">
        <v>60</v>
      </c>
      <c r="B35" s="6" t="s">
        <v>32</v>
      </c>
      <c r="C35" s="9">
        <v>62.96</v>
      </c>
      <c r="D35" s="9">
        <v>87.73</v>
      </c>
      <c r="E35" s="9">
        <v>54.57</v>
      </c>
      <c r="F35" s="9">
        <v>89.22</v>
      </c>
      <c r="G35" s="9">
        <v>127.42</v>
      </c>
      <c r="H35" s="9">
        <v>207.93</v>
      </c>
      <c r="I35" s="9">
        <v>125.64</v>
      </c>
      <c r="J35" s="9">
        <v>425.68</v>
      </c>
      <c r="K35" s="9">
        <v>158.6</v>
      </c>
      <c r="L35" s="9">
        <v>158.59</v>
      </c>
      <c r="M35" s="9">
        <v>166.76</v>
      </c>
      <c r="N35" s="9">
        <v>549.5</v>
      </c>
      <c r="O35" s="9">
        <v>853.46</v>
      </c>
      <c r="P35" s="9">
        <v>70.93</v>
      </c>
      <c r="Q35" s="9">
        <v>852.75</v>
      </c>
      <c r="R35" s="9">
        <v>3803.84</v>
      </c>
      <c r="S35" s="9">
        <v>3647.7</v>
      </c>
      <c r="T35" s="9">
        <v>65.29</v>
      </c>
      <c r="U35" s="9">
        <v>549.31</v>
      </c>
      <c r="V35" s="9">
        <v>48.75</v>
      </c>
    </row>
    <row r="36" spans="1:22" ht="13.5">
      <c r="A36" s="7" t="s">
        <v>61</v>
      </c>
      <c r="B36" s="6" t="s">
        <v>32</v>
      </c>
      <c r="C36" s="8">
        <v>195.33</v>
      </c>
      <c r="D36" s="8">
        <v>6370.26</v>
      </c>
      <c r="E36" s="8">
        <v>1346.59</v>
      </c>
      <c r="F36" s="8">
        <v>926.4</v>
      </c>
      <c r="G36" s="8">
        <v>306.96</v>
      </c>
      <c r="H36" s="8">
        <v>103.78</v>
      </c>
      <c r="I36" s="8">
        <v>-11.75</v>
      </c>
      <c r="J36" s="8">
        <v>242.47</v>
      </c>
      <c r="K36" s="8">
        <v>59.98</v>
      </c>
      <c r="L36" s="8">
        <v>89.33</v>
      </c>
      <c r="M36" s="8">
        <v>153.38</v>
      </c>
      <c r="N36" s="8">
        <v>118.58</v>
      </c>
      <c r="O36" s="8">
        <v>583.65</v>
      </c>
      <c r="P36" s="8">
        <v>1694.25</v>
      </c>
      <c r="Q36" s="8">
        <v>194.61</v>
      </c>
      <c r="R36" s="8">
        <v>4446.78</v>
      </c>
      <c r="S36" s="8">
        <v>1771.82</v>
      </c>
      <c r="T36" s="8">
        <v>105.78</v>
      </c>
      <c r="U36" s="8">
        <v>217.89</v>
      </c>
      <c r="V36" s="8">
        <v>174.64</v>
      </c>
    </row>
    <row r="37" spans="1:22" ht="13.5">
      <c r="A37" s="10" t="s">
        <v>62</v>
      </c>
      <c r="B37" s="6" t="s">
        <v>32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>
        <v>128.47</v>
      </c>
      <c r="V37" s="9">
        <v>162.8</v>
      </c>
    </row>
    <row r="38" spans="1:22" ht="13.5">
      <c r="A38" s="7" t="s">
        <v>63</v>
      </c>
      <c r="B38" s="6" t="s">
        <v>32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3.5">
      <c r="A39" s="7" t="s">
        <v>64</v>
      </c>
      <c r="B39" s="6" t="s">
        <v>32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24.51</v>
      </c>
      <c r="P39" s="9"/>
      <c r="Q39" s="9">
        <v>16.85</v>
      </c>
      <c r="R39" s="9">
        <v>14.1</v>
      </c>
      <c r="S39" s="9">
        <v>20.17</v>
      </c>
      <c r="T39" s="9">
        <v>13.48</v>
      </c>
      <c r="U39" s="9">
        <v>1.2</v>
      </c>
      <c r="V39" s="9">
        <v>3.26</v>
      </c>
    </row>
    <row r="40" spans="1:22" ht="13.5">
      <c r="A40" s="7" t="s">
        <v>65</v>
      </c>
      <c r="B40" s="6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0.25</v>
      </c>
    </row>
    <row r="41" spans="1:22" ht="13.5">
      <c r="A41" s="7" t="s">
        <v>51</v>
      </c>
      <c r="B41" s="6" t="s">
        <v>32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>
        <v>4.07</v>
      </c>
      <c r="S41" s="8"/>
      <c r="T41" s="8"/>
      <c r="U41" s="8">
        <v>10.33</v>
      </c>
      <c r="V41" s="8"/>
    </row>
    <row r="42" spans="1:22" ht="13.5">
      <c r="A42" s="7" t="s">
        <v>66</v>
      </c>
      <c r="B42" s="6" t="s">
        <v>32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3.5">
      <c r="A43" s="7" t="s">
        <v>67</v>
      </c>
      <c r="B43" s="6" t="s">
        <v>32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3.5">
      <c r="A44" s="7" t="s">
        <v>68</v>
      </c>
      <c r="B44" s="6" t="s">
        <v>32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3.5">
      <c r="A45" s="7" t="s">
        <v>69</v>
      </c>
      <c r="B45" s="6" t="s">
        <v>32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3.5">
      <c r="A46" s="7" t="s">
        <v>70</v>
      </c>
      <c r="B46" s="6" t="s">
        <v>32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3.5">
      <c r="A47" s="7" t="s">
        <v>71</v>
      </c>
      <c r="B47" s="6" t="s">
        <v>32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3.5">
      <c r="A48" s="7" t="s">
        <v>72</v>
      </c>
      <c r="B48" s="6" t="s">
        <v>32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>
        <v>65.02</v>
      </c>
      <c r="T48" s="9"/>
      <c r="U48" s="9"/>
      <c r="V48" s="9"/>
    </row>
    <row r="49" spans="1:22" ht="13.5">
      <c r="A49" s="7" t="s">
        <v>116</v>
      </c>
      <c r="B49" s="6" t="s">
        <v>32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3.5">
      <c r="A50" s="7" t="s">
        <v>73</v>
      </c>
      <c r="B50" s="6" t="s">
        <v>32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3.5">
      <c r="A51" s="7" t="s">
        <v>74</v>
      </c>
      <c r="B51" s="6" t="s">
        <v>32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v>2.74</v>
      </c>
    </row>
    <row r="52" spans="1:22" ht="13.5">
      <c r="A52" s="7" t="s">
        <v>115</v>
      </c>
      <c r="B52" s="6" t="s">
        <v>32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108.75</v>
      </c>
      <c r="O52" s="9">
        <v>147.2</v>
      </c>
      <c r="P52" s="9">
        <v>110.76</v>
      </c>
      <c r="Q52" s="9">
        <v>178.66</v>
      </c>
      <c r="R52" s="9">
        <v>192.76</v>
      </c>
      <c r="S52" s="9">
        <v>207.69</v>
      </c>
      <c r="T52" s="9">
        <v>185.63</v>
      </c>
      <c r="U52" s="9">
        <v>177.16</v>
      </c>
      <c r="V52" s="9">
        <v>172.33</v>
      </c>
    </row>
    <row r="53" spans="1:22" ht="13.5">
      <c r="A53" s="7" t="s">
        <v>114</v>
      </c>
      <c r="B53" s="6" t="s">
        <v>32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744.23</v>
      </c>
      <c r="T53" s="8">
        <v>0</v>
      </c>
      <c r="U53" s="8">
        <v>0</v>
      </c>
      <c r="V53" s="8">
        <v>0</v>
      </c>
    </row>
    <row r="54" spans="1:22" ht="13.5">
      <c r="A54" s="7" t="s">
        <v>113</v>
      </c>
      <c r="B54" s="6" t="s">
        <v>32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.5">
      <c r="A55" s="7" t="s">
        <v>112</v>
      </c>
      <c r="B55" s="6" t="s">
        <v>32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0.08</v>
      </c>
    </row>
    <row r="56" spans="1:22" ht="13.5">
      <c r="A56" s="7" t="s">
        <v>111</v>
      </c>
      <c r="B56" s="6" t="s">
        <v>32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.5">
      <c r="A57" s="7" t="s">
        <v>110</v>
      </c>
      <c r="B57" s="6" t="s">
        <v>32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3.5">
      <c r="A58" s="7" t="s">
        <v>109</v>
      </c>
      <c r="B58" s="6" t="s">
        <v>32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.5">
      <c r="A59" s="10" t="s">
        <v>108</v>
      </c>
      <c r="B59" s="6" t="s">
        <v>32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3.5">
      <c r="A60" s="7" t="s">
        <v>107</v>
      </c>
      <c r="B60" s="6" t="s">
        <v>32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.5">
      <c r="A61" s="7" t="s">
        <v>106</v>
      </c>
      <c r="B61" s="6" t="s">
        <v>32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3.5">
      <c r="A62" s="7" t="s">
        <v>105</v>
      </c>
      <c r="B62" s="6" t="s">
        <v>32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.5">
      <c r="A63" s="7" t="s">
        <v>104</v>
      </c>
      <c r="B63" s="6" t="s">
        <v>32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3.5">
      <c r="A64" s="7" t="s">
        <v>103</v>
      </c>
      <c r="B64" s="6" t="s">
        <v>32</v>
      </c>
      <c r="C64" s="9"/>
      <c r="D64" s="9"/>
      <c r="E64" s="9"/>
      <c r="F64" s="9"/>
      <c r="G64" s="9"/>
      <c r="H64" s="9"/>
      <c r="I64" s="9"/>
      <c r="J64" s="9"/>
      <c r="K64" s="9">
        <v>0</v>
      </c>
      <c r="L64" s="9">
        <v>0</v>
      </c>
      <c r="M64" s="9">
        <v>21.07</v>
      </c>
      <c r="N64" s="9">
        <v>67.72</v>
      </c>
      <c r="O64" s="9">
        <v>73.05</v>
      </c>
      <c r="P64" s="9">
        <v>67.54</v>
      </c>
      <c r="Q64" s="9">
        <v>50.06</v>
      </c>
      <c r="R64" s="9">
        <v>55.25</v>
      </c>
      <c r="S64" s="9">
        <v>39.02</v>
      </c>
      <c r="T64" s="9">
        <v>10.78</v>
      </c>
      <c r="U64" s="9">
        <v>9.92</v>
      </c>
      <c r="V64" s="9">
        <v>6.3</v>
      </c>
    </row>
    <row r="65" spans="1:22" ht="13.5">
      <c r="A65" s="7" t="s">
        <v>102</v>
      </c>
      <c r="B65" s="6" t="s">
        <v>32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16.76</v>
      </c>
      <c r="U65" s="8"/>
      <c r="V65" s="8">
        <v>6.7</v>
      </c>
    </row>
    <row r="66" spans="1:22" ht="13.5">
      <c r="A66" s="7" t="s">
        <v>101</v>
      </c>
      <c r="B66" s="6" t="s">
        <v>32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.5">
      <c r="A67" s="7" t="s">
        <v>100</v>
      </c>
      <c r="B67" s="6" t="s">
        <v>32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3.5">
      <c r="A68" s="7" t="s">
        <v>99</v>
      </c>
      <c r="B68" s="6" t="s">
        <v>32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.5">
      <c r="A69" s="7" t="s">
        <v>98</v>
      </c>
      <c r="B69" s="6" t="s">
        <v>32</v>
      </c>
      <c r="C69" s="8"/>
      <c r="D69" s="8"/>
      <c r="E69" s="8"/>
      <c r="F69" s="8"/>
      <c r="G69" s="8"/>
      <c r="H69" s="8"/>
      <c r="I69" s="8"/>
      <c r="J69" s="8"/>
      <c r="K69" s="8">
        <v>0</v>
      </c>
      <c r="L69" s="8">
        <v>0</v>
      </c>
      <c r="M69" s="8">
        <v>2.53</v>
      </c>
      <c r="N69" s="8">
        <v>14.55</v>
      </c>
      <c r="O69" s="8">
        <v>12.08</v>
      </c>
      <c r="P69" s="8">
        <v>1.1</v>
      </c>
      <c r="Q69" s="8">
        <v>2</v>
      </c>
      <c r="R69" s="8">
        <v>2.03</v>
      </c>
      <c r="S69" s="8">
        <v>169.39</v>
      </c>
      <c r="T69" s="8">
        <v>0.29</v>
      </c>
      <c r="U69" s="8">
        <v>17.96</v>
      </c>
      <c r="V69" s="8">
        <v>10.72</v>
      </c>
    </row>
    <row r="70" spans="1:22" ht="13.5">
      <c r="A70" s="7" t="s">
        <v>97</v>
      </c>
      <c r="B70" s="6" t="s">
        <v>32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.5">
      <c r="A71" s="7" t="s">
        <v>96</v>
      </c>
      <c r="B71" s="6" t="s">
        <v>32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1.58</v>
      </c>
    </row>
    <row r="72" spans="1:22" ht="13.5">
      <c r="A72" s="7" t="s">
        <v>95</v>
      </c>
      <c r="B72" s="6" t="s">
        <v>32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3.5">
      <c r="A73" s="7" t="s">
        <v>94</v>
      </c>
      <c r="B73" s="6" t="s">
        <v>32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3.5">
      <c r="A74" s="7" t="s">
        <v>93</v>
      </c>
      <c r="B74" s="6" t="s">
        <v>32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.5">
      <c r="A75" s="7" t="s">
        <v>92</v>
      </c>
      <c r="B75" s="6" t="s">
        <v>32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3.5">
      <c r="A76" s="7" t="s">
        <v>91</v>
      </c>
      <c r="B76" s="6" t="s">
        <v>32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.5">
      <c r="A77" s="10" t="s">
        <v>90</v>
      </c>
      <c r="B77" s="6" t="s">
        <v>32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3.5">
      <c r="A78" s="7" t="s">
        <v>89</v>
      </c>
      <c r="B78" s="6" t="s">
        <v>32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.5">
      <c r="A79" s="10" t="s">
        <v>88</v>
      </c>
      <c r="B79" s="6" t="s">
        <v>32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3.5">
      <c r="A80" s="7" t="s">
        <v>87</v>
      </c>
      <c r="B80" s="6" t="s">
        <v>32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.5">
      <c r="A81" s="10" t="s">
        <v>86</v>
      </c>
      <c r="B81" s="6" t="s">
        <v>32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3.5">
      <c r="A82" s="7" t="s">
        <v>85</v>
      </c>
      <c r="B82" s="6" t="s">
        <v>32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ht="12.75">
      <c r="A83" s="11" t="s">
        <v>84</v>
      </c>
    </row>
  </sheetData>
  <sheetProtection/>
  <mergeCells count="9">
    <mergeCell ref="A6:B6"/>
    <mergeCell ref="C6:V6"/>
    <mergeCell ref="A7:B7"/>
    <mergeCell ref="A3:B3"/>
    <mergeCell ref="C3:V3"/>
    <mergeCell ref="A4:B4"/>
    <mergeCell ref="C4:V4"/>
    <mergeCell ref="A5:B5"/>
    <mergeCell ref="C5:V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R7" r:id="rId2" tooltip="Click once to display linked information. Click and hold to select this cell." display="http://stats.oecd.org/OECDStat_Metadata/ShowMetadata.ashx?Dataset=TABLE2A&amp;Coords=[TIME].[2005]&amp;ShowOnWeb=true&amp;Lang=en"/>
    <hyperlink ref="A37" r:id="rId3" tooltip="Click once to display linked information. Click and hold to select this cell." display="http://stats.oecd.org/OECDStat_Metadata/ShowMetadata.ashx?Dataset=TABLE2A&amp;Coords=[DONOR].[918]&amp;ShowOnWeb=true&amp;Lang=en"/>
    <hyperlink ref="A59" r:id="rId4" tooltip="Click once to display linked information. Click and hold to select this cell." display="http://stats.oecd.org/OECDStat_Metadata/ShowMetadata.ashx?Dataset=TABLE2A&amp;Coords=[DONOR].[811]&amp;ShowOnWeb=true&amp;Lang=en"/>
    <hyperlink ref="A77" r:id="rId5" tooltip="Click once to display linked information. Click and hold to select this cell." display="http://stats.oecd.org/OECDStat_Metadata/ShowMetadata.ashx?Dataset=TABLE2A&amp;Coords=[DONOR].[963]&amp;ShowOnWeb=true&amp;Lang=en"/>
    <hyperlink ref="A79" r:id="rId6" tooltip="Click once to display linked information. Click and hold to select this cell." display="http://stats.oecd.org/OECDStat_Metadata/ShowMetadata.ashx?Dataset=TABLE2A&amp;Coords=[DONOR].[960]&amp;ShowOnWeb=true&amp;Lang=en"/>
    <hyperlink ref="A81" r:id="rId7" tooltip="Click once to display linked information. Click and hold to select this cell." display="http://stats.oecd.org/OECDStat_Metadata/ShowMetadata.ashx?Dataset=TABLE2A&amp;Coords=[DONOR].[928]&amp;ShowOnWeb=true&amp;Lang=en"/>
    <hyperlink ref="A83" r:id="rId8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C12:V12"/>
  <sheetViews>
    <sheetView zoomScalePageLayoutView="0" workbookViewId="0" topLeftCell="A1">
      <selection activeCell="F10" sqref="F10"/>
    </sheetView>
  </sheetViews>
  <sheetFormatPr defaultColWidth="9.140625" defaultRowHeight="12.75"/>
  <sheetData>
    <row r="12" spans="3:22" ht="12.75">
      <c r="C12">
        <f>SUM(C38:C50)</f>
        <v>0</v>
      </c>
      <c r="D12">
        <f aca="true" t="shared" si="0" ref="D12:V12">SUM(D38:D50)</f>
        <v>0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0</v>
      </c>
      <c r="U12">
        <f t="shared" si="0"/>
        <v>0</v>
      </c>
      <c r="V1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PageLayoutView="0" workbookViewId="0" topLeftCell="A1">
      <pane xSplit="2" ySplit="8" topLeftCell="C9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9" sqref="A9:V12"/>
    </sheetView>
  </sheetViews>
  <sheetFormatPr defaultColWidth="9.140625" defaultRowHeight="12.75"/>
  <cols>
    <col min="1" max="1" width="27.421875" style="0" customWidth="1"/>
    <col min="2" max="2" width="2.421875" style="0" customWidth="1"/>
    <col min="3" max="14" width="9.28125" style="0" bestFit="1" customWidth="1"/>
    <col min="15" max="22" width="9.8515625" style="0" bestFit="1" customWidth="1"/>
  </cols>
  <sheetData>
    <row r="1" spans="1:2" ht="12.75" hidden="1">
      <c r="A1" s="1" t="e">
        <f>DotStatQuery(B1)</f>
        <v>#NAME?</v>
      </c>
      <c r="B1" s="1" t="s">
        <v>78</v>
      </c>
    </row>
    <row r="2" ht="22.5">
      <c r="A2" s="2" t="s">
        <v>1</v>
      </c>
    </row>
    <row r="3" spans="1:22" ht="12.75">
      <c r="A3" s="14" t="s">
        <v>2</v>
      </c>
      <c r="B3" s="15"/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t="12.75">
      <c r="A4" s="14" t="s">
        <v>4</v>
      </c>
      <c r="B4" s="15"/>
      <c r="C4" s="21" t="s">
        <v>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12.75">
      <c r="A5" s="14" t="s">
        <v>6</v>
      </c>
      <c r="B5" s="15"/>
      <c r="C5" s="16" t="s">
        <v>125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1:22" ht="12.75">
      <c r="A6" s="14" t="s">
        <v>8</v>
      </c>
      <c r="B6" s="15"/>
      <c r="C6" s="16" t="s">
        <v>124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12.75">
      <c r="A7" s="19" t="s">
        <v>10</v>
      </c>
      <c r="B7" s="20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4" t="s">
        <v>26</v>
      </c>
      <c r="S7" s="3" t="s">
        <v>27</v>
      </c>
      <c r="T7" s="3" t="s">
        <v>28</v>
      </c>
      <c r="U7" s="3" t="s">
        <v>29</v>
      </c>
      <c r="V7" s="3" t="s">
        <v>30</v>
      </c>
    </row>
    <row r="8" spans="1:22" ht="12.75">
      <c r="A8" s="5" t="s">
        <v>31</v>
      </c>
      <c r="B8" s="6" t="s">
        <v>32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</row>
    <row r="9" spans="1:22" ht="12.75">
      <c r="A9" s="24" t="s">
        <v>33</v>
      </c>
      <c r="B9" s="25" t="s">
        <v>32</v>
      </c>
      <c r="C9" s="26">
        <f>SUM(C10+C12)</f>
        <v>80591.79</v>
      </c>
      <c r="D9" s="26">
        <f aca="true" t="shared" si="0" ref="D9:V9">SUM(D10+D12)</f>
        <v>82658.45</v>
      </c>
      <c r="E9" s="26">
        <f t="shared" si="0"/>
        <v>87314.97</v>
      </c>
      <c r="F9" s="26">
        <f t="shared" si="0"/>
        <v>80870.32</v>
      </c>
      <c r="G9" s="26">
        <f t="shared" si="0"/>
        <v>81334.95000000001</v>
      </c>
      <c r="H9" s="26">
        <f t="shared" si="0"/>
        <v>73243.37</v>
      </c>
      <c r="I9" s="26">
        <f t="shared" si="0"/>
        <v>72039.27</v>
      </c>
      <c r="J9" s="26">
        <f t="shared" si="0"/>
        <v>68827.39</v>
      </c>
      <c r="K9" s="26">
        <f t="shared" si="0"/>
        <v>73219.01999999999</v>
      </c>
      <c r="L9" s="26">
        <f t="shared" si="0"/>
        <v>74295.55</v>
      </c>
      <c r="M9" s="26">
        <f t="shared" si="0"/>
        <v>77783.98999999998</v>
      </c>
      <c r="N9" s="26">
        <f t="shared" si="0"/>
        <v>78532.6</v>
      </c>
      <c r="O9" s="26">
        <f t="shared" si="0"/>
        <v>82838.96</v>
      </c>
      <c r="P9" s="26">
        <f t="shared" si="0"/>
        <v>82946.32999999999</v>
      </c>
      <c r="Q9" s="26">
        <f t="shared" si="0"/>
        <v>92698.47999999998</v>
      </c>
      <c r="R9" s="26">
        <f t="shared" si="0"/>
        <v>101237.84999999999</v>
      </c>
      <c r="S9" s="26">
        <f t="shared" si="0"/>
        <v>102614.52</v>
      </c>
      <c r="T9" s="26">
        <f t="shared" si="0"/>
        <v>104618.55000000002</v>
      </c>
      <c r="U9" s="26">
        <f t="shared" si="0"/>
        <v>122016.52</v>
      </c>
      <c r="V9" s="26">
        <f t="shared" si="0"/>
        <v>126300.58</v>
      </c>
    </row>
    <row r="10" spans="1:22" ht="12.75">
      <c r="A10" s="7" t="s">
        <v>34</v>
      </c>
      <c r="B10" s="6" t="s">
        <v>32</v>
      </c>
      <c r="C10" s="12">
        <f>SUM(C15:C36)</f>
        <v>80510.98999999999</v>
      </c>
      <c r="D10" s="12">
        <f aca="true" t="shared" si="1" ref="D10:V10">SUM(D15:D36)</f>
        <v>79560.36</v>
      </c>
      <c r="E10" s="12">
        <f t="shared" si="1"/>
        <v>86093.84</v>
      </c>
      <c r="F10" s="12">
        <f t="shared" si="1"/>
        <v>79464.75</v>
      </c>
      <c r="G10" s="12">
        <f t="shared" si="1"/>
        <v>79950.07</v>
      </c>
      <c r="H10" s="12">
        <f t="shared" si="1"/>
        <v>72089.01</v>
      </c>
      <c r="I10" s="12">
        <f t="shared" si="1"/>
        <v>70511.67</v>
      </c>
      <c r="J10" s="12">
        <f t="shared" si="1"/>
        <v>67353.7</v>
      </c>
      <c r="K10" s="12">
        <f t="shared" si="1"/>
        <v>71766.45999999999</v>
      </c>
      <c r="L10" s="12">
        <f t="shared" si="1"/>
        <v>72906.45</v>
      </c>
      <c r="M10" s="12">
        <f t="shared" si="1"/>
        <v>76338.83999999998</v>
      </c>
      <c r="N10" s="12">
        <f t="shared" si="1"/>
        <v>77262.34000000001</v>
      </c>
      <c r="O10" s="12">
        <f t="shared" si="1"/>
        <v>78278.09000000001</v>
      </c>
      <c r="P10" s="12">
        <f t="shared" si="1"/>
        <v>78657.45999999999</v>
      </c>
      <c r="Q10" s="12">
        <f t="shared" si="1"/>
        <v>88324.04999999999</v>
      </c>
      <c r="R10" s="12">
        <f t="shared" si="1"/>
        <v>96743.87</v>
      </c>
      <c r="S10" s="12">
        <f t="shared" si="1"/>
        <v>96372.85</v>
      </c>
      <c r="T10" s="12">
        <f t="shared" si="1"/>
        <v>99212.69000000002</v>
      </c>
      <c r="U10" s="12">
        <f t="shared" si="1"/>
        <v>112606.47</v>
      </c>
      <c r="V10" s="12">
        <f t="shared" si="1"/>
        <v>118557.3</v>
      </c>
    </row>
    <row r="11" spans="1:22" ht="12.75">
      <c r="A11" s="7" t="s">
        <v>35</v>
      </c>
      <c r="B11" s="6" t="s">
        <v>32</v>
      </c>
      <c r="C11" s="12">
        <f>C37</f>
        <v>4909.68</v>
      </c>
      <c r="D11" s="12">
        <f aca="true" t="shared" si="2" ref="D11:V11">D37</f>
        <v>6496.07</v>
      </c>
      <c r="E11" s="12">
        <f t="shared" si="2"/>
        <v>6999.9</v>
      </c>
      <c r="F11" s="12">
        <f t="shared" si="2"/>
        <v>6588.21</v>
      </c>
      <c r="G11" s="12">
        <f t="shared" si="2"/>
        <v>7680.21</v>
      </c>
      <c r="H11" s="12">
        <f t="shared" si="2"/>
        <v>7617.429999999999</v>
      </c>
      <c r="I11" s="12">
        <f t="shared" si="2"/>
        <v>7777.89</v>
      </c>
      <c r="J11" s="12">
        <f t="shared" si="2"/>
        <v>8284.75</v>
      </c>
      <c r="K11" s="12">
        <f t="shared" si="2"/>
        <v>8074.94</v>
      </c>
      <c r="L11" s="12">
        <f t="shared" si="2"/>
        <v>8059.73</v>
      </c>
      <c r="M11" s="12">
        <f t="shared" si="2"/>
        <v>9143.08</v>
      </c>
      <c r="N11" s="12">
        <f t="shared" si="2"/>
        <v>11144.98</v>
      </c>
      <c r="O11" s="12">
        <f t="shared" si="2"/>
        <v>9437.87</v>
      </c>
      <c r="P11" s="12">
        <f t="shared" si="2"/>
        <v>10142.64</v>
      </c>
      <c r="Q11" s="12">
        <f t="shared" si="2"/>
        <v>10985.7</v>
      </c>
      <c r="R11" s="12">
        <f t="shared" si="2"/>
        <v>11621.83</v>
      </c>
      <c r="S11" s="12">
        <f t="shared" si="2"/>
        <v>12314.1</v>
      </c>
      <c r="T11" s="12">
        <f t="shared" si="2"/>
        <v>12528.939999999999</v>
      </c>
      <c r="U11" s="12">
        <f t="shared" si="2"/>
        <v>13068.52</v>
      </c>
      <c r="V11" s="12">
        <f t="shared" si="2"/>
        <v>13629.76</v>
      </c>
    </row>
    <row r="12" spans="1:22" ht="12.75">
      <c r="A12" s="7" t="s">
        <v>36</v>
      </c>
      <c r="B12" s="6" t="s">
        <v>32</v>
      </c>
      <c r="C12" s="12">
        <f>SUM(C38:C50)</f>
        <v>80.80000000000001</v>
      </c>
      <c r="D12" s="12">
        <f aca="true" t="shared" si="3" ref="D12:V12">SUM(D38:D50)</f>
        <v>3098.09</v>
      </c>
      <c r="E12" s="12">
        <f t="shared" si="3"/>
        <v>1221.13</v>
      </c>
      <c r="F12" s="12">
        <f t="shared" si="3"/>
        <v>1405.57</v>
      </c>
      <c r="G12" s="12">
        <f t="shared" si="3"/>
        <v>1384.8799999999999</v>
      </c>
      <c r="H12" s="12">
        <f t="shared" si="3"/>
        <v>1154.36</v>
      </c>
      <c r="I12" s="12">
        <f t="shared" si="3"/>
        <v>1527.6</v>
      </c>
      <c r="J12" s="12">
        <f t="shared" si="3"/>
        <v>1473.69</v>
      </c>
      <c r="K12" s="12">
        <f t="shared" si="3"/>
        <v>1452.5600000000002</v>
      </c>
      <c r="L12" s="12">
        <f t="shared" si="3"/>
        <v>1389.1</v>
      </c>
      <c r="M12" s="12">
        <f t="shared" si="3"/>
        <v>1445.15</v>
      </c>
      <c r="N12" s="12">
        <f t="shared" si="3"/>
        <v>1270.26</v>
      </c>
      <c r="O12" s="12">
        <f t="shared" si="3"/>
        <v>4560.87</v>
      </c>
      <c r="P12" s="12">
        <f t="shared" si="3"/>
        <v>4288.87</v>
      </c>
      <c r="Q12" s="12">
        <f t="shared" si="3"/>
        <v>4374.429999999999</v>
      </c>
      <c r="R12" s="12">
        <f t="shared" si="3"/>
        <v>4493.98</v>
      </c>
      <c r="S12" s="12">
        <f t="shared" si="3"/>
        <v>6241.669999999999</v>
      </c>
      <c r="T12" s="12">
        <f t="shared" si="3"/>
        <v>5405.86</v>
      </c>
      <c r="U12" s="12">
        <f t="shared" si="3"/>
        <v>9410.05</v>
      </c>
      <c r="V12" s="12">
        <f t="shared" si="3"/>
        <v>7743.280000000001</v>
      </c>
    </row>
    <row r="13" spans="1:22" ht="13.5">
      <c r="A13" s="7"/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3.5">
      <c r="A14" s="7"/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3.5">
      <c r="A15" s="7" t="s">
        <v>39</v>
      </c>
      <c r="B15" s="6" t="s">
        <v>32</v>
      </c>
      <c r="C15" s="12">
        <f>('bilat ODA constant'!C15-'net debt relief constant'!C15)+'multilat oda constant'!C15</f>
        <v>1638.75</v>
      </c>
      <c r="D15" s="12">
        <f>('bilat ODA constant'!D15-'net debt relief constant'!D15)+'multilat oda constant'!D15</f>
        <v>1762.24</v>
      </c>
      <c r="E15" s="12">
        <f>('bilat ODA constant'!E15-'net debt relief constant'!E15)+'multilat oda constant'!E15</f>
        <v>1782.52</v>
      </c>
      <c r="F15" s="12">
        <f>('bilat ODA constant'!F15-'net debt relief constant'!F15)+'multilat oda constant'!F15</f>
        <v>1787.11</v>
      </c>
      <c r="G15" s="12">
        <f>('bilat ODA constant'!G15-'net debt relief constant'!G15)+'multilat oda constant'!G15</f>
        <v>1874.93</v>
      </c>
      <c r="H15" s="12">
        <f>('bilat ODA constant'!H15-'net debt relief constant'!H15)+'multilat oda constant'!H15</f>
        <v>1988.11</v>
      </c>
      <c r="I15" s="12">
        <f>('bilat ODA constant'!I15-'net debt relief constant'!I15)+'multilat oda constant'!I15</f>
        <v>1652.6200000000001</v>
      </c>
      <c r="J15" s="12">
        <f>('bilat ODA constant'!J15-'net debt relief constant'!J15)+'multilat oda constant'!J15</f>
        <v>1707.52</v>
      </c>
      <c r="K15" s="12">
        <f>('bilat ODA constant'!K15-'net debt relief constant'!K15)+'multilat oda constant'!K15</f>
        <v>1798.2600000000002</v>
      </c>
      <c r="L15" s="12">
        <f>('bilat ODA constant'!L15-'net debt relief constant'!L15)+'multilat oda constant'!L15</f>
        <v>1797.62</v>
      </c>
      <c r="M15" s="12">
        <f>('bilat ODA constant'!M15-'net debt relief constant'!M15)+'multilat oda constant'!M15</f>
        <v>1922.6499999999999</v>
      </c>
      <c r="N15" s="12">
        <f>('bilat ODA constant'!N15-'net debt relief constant'!N15)+'multilat oda constant'!N15</f>
        <v>1835.1399999999999</v>
      </c>
      <c r="O15" s="12">
        <f>('bilat ODA constant'!O15-'net debt relief constant'!O15)+'multilat oda constant'!O15</f>
        <v>1929.54</v>
      </c>
      <c r="P15" s="12">
        <f>('bilat ODA constant'!P15-'net debt relief constant'!P15)+'multilat oda constant'!P15</f>
        <v>1936.27</v>
      </c>
      <c r="Q15" s="12">
        <f>('bilat ODA constant'!Q15-'net debt relief constant'!Q15)+'multilat oda constant'!Q15</f>
        <v>1960.68</v>
      </c>
      <c r="R15" s="12">
        <f>('bilat ODA constant'!R15-'net debt relief constant'!R15)+'multilat oda constant'!R15</f>
        <v>2082.77</v>
      </c>
      <c r="S15" s="12">
        <f>('bilat ODA constant'!S15-'net debt relief constant'!S15)+'multilat oda constant'!S15</f>
        <v>2236.38</v>
      </c>
      <c r="T15" s="12">
        <f>('bilat ODA constant'!T15-'net debt relief constant'!T15)+'multilat oda constant'!T15</f>
        <v>2492.42</v>
      </c>
      <c r="U15" s="12">
        <f>('bilat ODA constant'!U15-'net debt relief constant'!U15)+'multilat oda constant'!U15</f>
        <v>2697.98</v>
      </c>
      <c r="V15" s="12">
        <f>('bilat ODA constant'!V15-'net debt relief constant'!V15)+'multilat oda constant'!V15</f>
        <v>2909.23</v>
      </c>
    </row>
    <row r="16" spans="1:22" ht="13.5">
      <c r="A16" s="7" t="s">
        <v>40</v>
      </c>
      <c r="B16" s="6" t="s">
        <v>32</v>
      </c>
      <c r="C16" s="12">
        <f>('bilat ODA constant'!C16-'net debt relief constant'!C16)+'multilat oda constant'!C16</f>
        <v>274.53999999999996</v>
      </c>
      <c r="D16" s="12">
        <f>('bilat ODA constant'!D16-'net debt relief constant'!D16)+'multilat oda constant'!D16</f>
        <v>474.24</v>
      </c>
      <c r="E16" s="12">
        <f>('bilat ODA constant'!E16-'net debt relief constant'!E16)+'multilat oda constant'!E16</f>
        <v>297.68</v>
      </c>
      <c r="F16" s="12">
        <f>('bilat ODA constant'!F16-'net debt relief constant'!F16)+'multilat oda constant'!F16</f>
        <v>308.65999999999997</v>
      </c>
      <c r="G16" s="12">
        <f>('bilat ODA constant'!G16-'net debt relief constant'!G16)+'multilat oda constant'!G16</f>
        <v>461.86</v>
      </c>
      <c r="H16" s="12">
        <f>('bilat ODA constant'!H16-'net debt relief constant'!H16)+'multilat oda constant'!H16</f>
        <v>718.08</v>
      </c>
      <c r="I16" s="12">
        <f>('bilat ODA constant'!I16-'net debt relief constant'!I16)+'multilat oda constant'!I16</f>
        <v>623.57</v>
      </c>
      <c r="J16" s="12">
        <f>('bilat ODA constant'!J16-'net debt relief constant'!J16)+'multilat oda constant'!J16</f>
        <v>682.3700000000001</v>
      </c>
      <c r="K16" s="12">
        <f>('bilat ODA constant'!K16-'net debt relief constant'!K16)+'multilat oda constant'!K16</f>
        <v>692.91</v>
      </c>
      <c r="L16" s="12">
        <f>('bilat ODA constant'!L16-'net debt relief constant'!L16)+'multilat oda constant'!L16</f>
        <v>769.3100000000001</v>
      </c>
      <c r="M16" s="12">
        <f>('bilat ODA constant'!M16-'net debt relief constant'!M16)+'multilat oda constant'!M16</f>
        <v>687.53</v>
      </c>
      <c r="N16" s="12">
        <f>('bilat ODA constant'!N16-'net debt relief constant'!N16)+'multilat oda constant'!N16</f>
        <v>705.64</v>
      </c>
      <c r="O16" s="12">
        <f>('bilat ODA constant'!O16-'net debt relief constant'!O16)+'multilat oda constant'!O16</f>
        <v>601.8800000000001</v>
      </c>
      <c r="P16" s="12">
        <f>('bilat ODA constant'!P16-'net debt relief constant'!P16)+'multilat oda constant'!P16</f>
        <v>653.31</v>
      </c>
      <c r="Q16" s="12">
        <f>('bilat ODA constant'!Q16-'net debt relief constant'!Q16)+'multilat oda constant'!Q16</f>
        <v>734.51</v>
      </c>
      <c r="R16" s="12">
        <f>('bilat ODA constant'!R16-'net debt relief constant'!R16)+'multilat oda constant'!R16</f>
        <v>825.1300000000001</v>
      </c>
      <c r="S16" s="12">
        <f>('bilat ODA constant'!S16-'net debt relief constant'!S16)+'multilat oda constant'!S16</f>
        <v>889.8500000000001</v>
      </c>
      <c r="T16" s="12">
        <f>('bilat ODA constant'!T16-'net debt relief constant'!T16)+'multilat oda constant'!T16</f>
        <v>951.66</v>
      </c>
      <c r="U16" s="12">
        <f>('bilat ODA constant'!U16-'net debt relief constant'!U16)+'multilat oda constant'!U16</f>
        <v>980.1600000000001</v>
      </c>
      <c r="V16" s="12">
        <f>('bilat ODA constant'!V16-'net debt relief constant'!V16)+'multilat oda constant'!V16</f>
        <v>1113.9499999999998</v>
      </c>
    </row>
    <row r="17" spans="1:22" ht="13.5">
      <c r="A17" s="7" t="s">
        <v>41</v>
      </c>
      <c r="B17" s="6" t="s">
        <v>32</v>
      </c>
      <c r="C17" s="12">
        <f>('bilat ODA constant'!C17-'net debt relief constant'!C17)+'multilat oda constant'!C17</f>
        <v>1515.01</v>
      </c>
      <c r="D17" s="12">
        <f>('bilat ODA constant'!D17-'net debt relief constant'!D17)+'multilat oda constant'!D17</f>
        <v>1404.05</v>
      </c>
      <c r="E17" s="12">
        <f>('bilat ODA constant'!E17-'net debt relief constant'!E17)+'multilat oda constant'!E17</f>
        <v>1336.98</v>
      </c>
      <c r="F17" s="12">
        <f>('bilat ODA constant'!F17-'net debt relief constant'!F17)+'multilat oda constant'!F17</f>
        <v>1289.49</v>
      </c>
      <c r="G17" s="12">
        <f>('bilat ODA constant'!G17-'net debt relief constant'!G17)+'multilat oda constant'!G17</f>
        <v>983.1500000000001</v>
      </c>
      <c r="H17" s="12">
        <f>('bilat ODA constant'!H17-'net debt relief constant'!H17)+'multilat oda constant'!H17</f>
        <v>1284.8600000000001</v>
      </c>
      <c r="I17" s="12">
        <f>('bilat ODA constant'!I17-'net debt relief constant'!I17)+'multilat oda constant'!I17</f>
        <v>1175.72</v>
      </c>
      <c r="J17" s="12">
        <f>('bilat ODA constant'!J17-'net debt relief constant'!J17)+'multilat oda constant'!J17</f>
        <v>1122.06</v>
      </c>
      <c r="K17" s="12">
        <f>('bilat ODA constant'!K17-'net debt relief constant'!K17)+'multilat oda constant'!K17</f>
        <v>1200.46</v>
      </c>
      <c r="L17" s="12">
        <f>('bilat ODA constant'!L17-'net debt relief constant'!L17)+'multilat oda constant'!L17</f>
        <v>1183.88</v>
      </c>
      <c r="M17" s="12">
        <f>('bilat ODA constant'!M17-'net debt relief constant'!M17)+'multilat oda constant'!M17</f>
        <v>1458.0300000000002</v>
      </c>
      <c r="N17" s="12">
        <f>('bilat ODA constant'!N17-'net debt relief constant'!N17)+'multilat oda constant'!N17</f>
        <v>1525.38</v>
      </c>
      <c r="O17" s="12">
        <f>('bilat ODA constant'!O17-'net debt relief constant'!O17)+'multilat oda constant'!O17</f>
        <v>1578.5</v>
      </c>
      <c r="P17" s="12">
        <f>('bilat ODA constant'!P17-'net debt relief constant'!P17)+'multilat oda constant'!P17</f>
        <v>1564.6999999999998</v>
      </c>
      <c r="Q17" s="12">
        <f>('bilat ODA constant'!Q17-'net debt relief constant'!Q17)+'multilat oda constant'!Q17</f>
        <v>1590.57</v>
      </c>
      <c r="R17" s="12">
        <f>('bilat ODA constant'!R17-'net debt relief constant'!R17)+'multilat oda constant'!R17</f>
        <v>1843.1299999999999</v>
      </c>
      <c r="S17" s="12">
        <f>('bilat ODA constant'!S17-'net debt relief constant'!S17)+'multilat oda constant'!S17</f>
        <v>1889.38</v>
      </c>
      <c r="T17" s="12">
        <f>('bilat ODA constant'!T17-'net debt relief constant'!T17)+'multilat oda constant'!T17</f>
        <v>1895.08</v>
      </c>
      <c r="U17" s="12">
        <f>('bilat ODA constant'!U17-'net debt relief constant'!U17)+'multilat oda constant'!U17</f>
        <v>2284.93</v>
      </c>
      <c r="V17" s="12">
        <f>('bilat ODA constant'!V17-'net debt relief constant'!V17)+'multilat oda constant'!V17</f>
        <v>2563.02</v>
      </c>
    </row>
    <row r="18" spans="1:22" ht="13.5">
      <c r="A18" s="7" t="s">
        <v>42</v>
      </c>
      <c r="B18" s="6" t="s">
        <v>32</v>
      </c>
      <c r="C18" s="12">
        <f>('bilat ODA constant'!C18-'net debt relief constant'!C18)+'multilat oda constant'!C18</f>
        <v>3022.26</v>
      </c>
      <c r="D18" s="12">
        <f>('bilat ODA constant'!D18-'net debt relief constant'!D18)+'multilat oda constant'!D18</f>
        <v>3962.2999999999997</v>
      </c>
      <c r="E18" s="12">
        <f>('bilat ODA constant'!E18-'net debt relief constant'!E18)+'multilat oda constant'!E18</f>
        <v>3984.53</v>
      </c>
      <c r="F18" s="12">
        <f>('bilat ODA constant'!F18-'net debt relief constant'!F18)+'multilat oda constant'!F18</f>
        <v>3693.5</v>
      </c>
      <c r="G18" s="12">
        <f>('bilat ODA constant'!G18-'net debt relief constant'!G18)+'multilat oda constant'!G18</f>
        <v>3915.95</v>
      </c>
      <c r="H18" s="12">
        <f>('bilat ODA constant'!H18-'net debt relief constant'!H18)+'multilat oda constant'!H18</f>
        <v>3375.5600000000004</v>
      </c>
      <c r="I18" s="12">
        <f>('bilat ODA constant'!I18-'net debt relief constant'!I18)+'multilat oda constant'!I18</f>
        <v>2809.6800000000003</v>
      </c>
      <c r="J18" s="12">
        <f>('bilat ODA constant'!J18-'net debt relief constant'!J18)+'multilat oda constant'!J18</f>
        <v>3416.1499999999996</v>
      </c>
      <c r="K18" s="12">
        <f>('bilat ODA constant'!K18-'net debt relief constant'!K18)+'multilat oda constant'!K18</f>
        <v>2947.7699999999995</v>
      </c>
      <c r="L18" s="12">
        <f>('bilat ODA constant'!L18-'net debt relief constant'!L18)+'multilat oda constant'!L18</f>
        <v>2966.65</v>
      </c>
      <c r="M18" s="12">
        <f>('bilat ODA constant'!M18-'net debt relief constant'!M18)+'multilat oda constant'!M18</f>
        <v>2975.6099999999997</v>
      </c>
      <c r="N18" s="12">
        <f>('bilat ODA constant'!N18-'net debt relief constant'!N18)+'multilat oda constant'!N18</f>
        <v>2682.03</v>
      </c>
      <c r="O18" s="12">
        <f>('bilat ODA constant'!O18-'net debt relief constant'!O18)+'multilat oda constant'!O18</f>
        <v>3076.23</v>
      </c>
      <c r="P18" s="12">
        <f>('bilat ODA constant'!P18-'net debt relief constant'!P18)+'multilat oda constant'!P18</f>
        <v>2953.7999999999997</v>
      </c>
      <c r="Q18" s="12">
        <f>('bilat ODA constant'!Q18-'net debt relief constant'!Q18)+'multilat oda constant'!Q18</f>
        <v>3471.57</v>
      </c>
      <c r="R18" s="12">
        <f>('bilat ODA constant'!R18-'net debt relief constant'!R18)+'multilat oda constant'!R18</f>
        <v>4091.83</v>
      </c>
      <c r="S18" s="12">
        <f>('bilat ODA constant'!S18-'net debt relief constant'!S18)+'multilat oda constant'!S18</f>
        <v>3871.93</v>
      </c>
      <c r="T18" s="12">
        <f>('bilat ODA constant'!T18-'net debt relief constant'!T18)+'multilat oda constant'!T18</f>
        <v>4221.360000000001</v>
      </c>
      <c r="U18" s="12">
        <f>('bilat ODA constant'!U18-'net debt relief constant'!U18)+'multilat oda constant'!U18</f>
        <v>4651.96</v>
      </c>
      <c r="V18" s="12">
        <f>('bilat ODA constant'!V18-'net debt relief constant'!V18)+'multilat oda constant'!V18</f>
        <v>4275.34</v>
      </c>
    </row>
    <row r="19" spans="1:22" ht="13.5">
      <c r="A19" s="7" t="s">
        <v>43</v>
      </c>
      <c r="B19" s="6" t="s">
        <v>32</v>
      </c>
      <c r="C19" s="12">
        <f>('bilat ODA constant'!C19-'net debt relief constant'!C19)+'multilat oda constant'!C19</f>
        <v>1990.9199999999998</v>
      </c>
      <c r="D19" s="12">
        <f>('bilat ODA constant'!D19-'net debt relief constant'!D19)+'multilat oda constant'!D19</f>
        <v>2078.09</v>
      </c>
      <c r="E19" s="12">
        <f>('bilat ODA constant'!E19-'net debt relief constant'!E19)+'multilat oda constant'!E19</f>
        <v>2216.4700000000003</v>
      </c>
      <c r="F19" s="12">
        <f>('bilat ODA constant'!F19-'net debt relief constant'!F19)+'multilat oda constant'!F19</f>
        <v>2301.8999999999996</v>
      </c>
      <c r="G19" s="12">
        <f>('bilat ODA constant'!G19-'net debt relief constant'!G19)+'multilat oda constant'!G19</f>
        <v>2315.34</v>
      </c>
      <c r="H19" s="12">
        <f>('bilat ODA constant'!H19-'net debt relief constant'!H19)+'multilat oda constant'!H19</f>
        <v>2352.87</v>
      </c>
      <c r="I19" s="12">
        <f>('bilat ODA constant'!I19-'net debt relief constant'!I19)+'multilat oda constant'!I19</f>
        <v>2584.1</v>
      </c>
      <c r="J19" s="12">
        <f>('bilat ODA constant'!J19-'net debt relief constant'!J19)+'multilat oda constant'!J19</f>
        <v>2688.26</v>
      </c>
      <c r="K19" s="12">
        <f>('bilat ODA constant'!K19-'net debt relief constant'!K19)+'multilat oda constant'!K19</f>
        <v>2796.4399999999996</v>
      </c>
      <c r="L19" s="12">
        <f>('bilat ODA constant'!L19-'net debt relief constant'!L19)+'multilat oda constant'!L19</f>
        <v>2908.0600000000004</v>
      </c>
      <c r="M19" s="12">
        <f>('bilat ODA constant'!M19-'net debt relief constant'!M19)+'multilat oda constant'!M19</f>
        <v>3147.42</v>
      </c>
      <c r="N19" s="12">
        <f>('bilat ODA constant'!N19-'net debt relief constant'!N19)+'multilat oda constant'!N19</f>
        <v>3076.5699999999997</v>
      </c>
      <c r="O19" s="12">
        <f>('bilat ODA constant'!O19-'net debt relief constant'!O19)+'multilat oda constant'!O19</f>
        <v>2814.2799999999997</v>
      </c>
      <c r="P19" s="12">
        <f>('bilat ODA constant'!P19-'net debt relief constant'!P19)+'multilat oda constant'!P19</f>
        <v>2526.52</v>
      </c>
      <c r="Q19" s="12">
        <f>('bilat ODA constant'!Q19-'net debt relief constant'!Q19)+'multilat oda constant'!Q19</f>
        <v>2599.2</v>
      </c>
      <c r="R19" s="12">
        <f>('bilat ODA constant'!R19-'net debt relief constant'!R19)+'multilat oda constant'!R19</f>
        <v>2607.4</v>
      </c>
      <c r="S19" s="12">
        <f>('bilat ODA constant'!S19-'net debt relief constant'!S19)+'multilat oda constant'!S19</f>
        <v>2587.5299999999997</v>
      </c>
      <c r="T19" s="12">
        <f>('bilat ODA constant'!T19-'net debt relief constant'!T19)+'multilat oda constant'!T19</f>
        <v>2670.31</v>
      </c>
      <c r="U19" s="12">
        <f>('bilat ODA constant'!U19-'net debt relief constant'!U19)+'multilat oda constant'!U19</f>
        <v>2707.21</v>
      </c>
      <c r="V19" s="12">
        <f>('bilat ODA constant'!V19-'net debt relief constant'!V19)+'multilat oda constant'!V19</f>
        <v>2918.1800000000003</v>
      </c>
    </row>
    <row r="20" spans="1:22" ht="13.5">
      <c r="A20" s="7" t="s">
        <v>44</v>
      </c>
      <c r="B20" s="6" t="s">
        <v>32</v>
      </c>
      <c r="C20" s="12">
        <f>('bilat ODA constant'!C20-'net debt relief constant'!C20)+'multilat oda constant'!C20</f>
        <v>1055.96</v>
      </c>
      <c r="D20" s="12">
        <f>('bilat ODA constant'!D20-'net debt relief constant'!D20)+'multilat oda constant'!D20</f>
        <v>1210.92</v>
      </c>
      <c r="E20" s="12">
        <f>('bilat ODA constant'!E20-'net debt relief constant'!E20)+'multilat oda constant'!E20</f>
        <v>851.8</v>
      </c>
      <c r="F20" s="12">
        <f>('bilat ODA constant'!F20-'net debt relief constant'!F20)+'multilat oda constant'!F20</f>
        <v>606.8399999999999</v>
      </c>
      <c r="G20" s="12">
        <f>('bilat ODA constant'!G20-'net debt relief constant'!G20)+'multilat oda constant'!G20</f>
        <v>470.92999999999995</v>
      </c>
      <c r="H20" s="12">
        <f>('bilat ODA constant'!H20-'net debt relief constant'!H20)+'multilat oda constant'!H20</f>
        <v>502.68000000000006</v>
      </c>
      <c r="I20" s="12">
        <f>('bilat ODA constant'!I20-'net debt relief constant'!I20)+'multilat oda constant'!I20</f>
        <v>556.54</v>
      </c>
      <c r="J20" s="12">
        <f>('bilat ODA constant'!J20-'net debt relief constant'!J20)+'multilat oda constant'!J20</f>
        <v>571.15</v>
      </c>
      <c r="K20" s="12">
        <f>('bilat ODA constant'!K20-'net debt relief constant'!K20)+'multilat oda constant'!K20</f>
        <v>594.63</v>
      </c>
      <c r="L20" s="12">
        <f>('bilat ODA constant'!L20-'net debt relief constant'!L20)+'multilat oda constant'!L20</f>
        <v>645.8000000000001</v>
      </c>
      <c r="M20" s="12">
        <f>('bilat ODA constant'!M20-'net debt relief constant'!M20)+'multilat oda constant'!M20</f>
        <v>649.19</v>
      </c>
      <c r="N20" s="12">
        <f>('bilat ODA constant'!N20-'net debt relief constant'!N20)+'multilat oda constant'!N20</f>
        <v>679.76</v>
      </c>
      <c r="O20" s="12">
        <f>('bilat ODA constant'!O20-'net debt relief constant'!O20)+'multilat oda constant'!O20</f>
        <v>759.91</v>
      </c>
      <c r="P20" s="12">
        <f>('bilat ODA constant'!P20-'net debt relief constant'!P20)+'multilat oda constant'!P20</f>
        <v>769.0799999999999</v>
      </c>
      <c r="Q20" s="12">
        <f>('bilat ODA constant'!Q20-'net debt relief constant'!Q20)+'multilat oda constant'!Q20</f>
        <v>814.49</v>
      </c>
      <c r="R20" s="12">
        <f>('bilat ODA constant'!R20-'net debt relief constant'!R20)+'multilat oda constant'!R20</f>
        <v>931.68</v>
      </c>
      <c r="S20" s="12">
        <f>('bilat ODA constant'!S20-'net debt relief constant'!S20)+'multilat oda constant'!S20</f>
        <v>1008.06</v>
      </c>
      <c r="T20" s="12">
        <f>('bilat ODA constant'!T20-'net debt relief constant'!T20)+'multilat oda constant'!T20</f>
        <v>1054.66</v>
      </c>
      <c r="U20" s="12">
        <f>('bilat ODA constant'!U20-'net debt relief constant'!U20)+'multilat oda constant'!U20</f>
        <v>1163.59</v>
      </c>
      <c r="V20" s="12">
        <f>('bilat ODA constant'!V20-'net debt relief constant'!V20)+'multilat oda constant'!V20</f>
        <v>1322.8600000000001</v>
      </c>
    </row>
    <row r="21" spans="1:22" ht="13.5">
      <c r="A21" s="7" t="s">
        <v>45</v>
      </c>
      <c r="B21" s="6" t="s">
        <v>32</v>
      </c>
      <c r="C21" s="12">
        <f>('bilat ODA constant'!C21-'net debt relief constant'!C21)+'multilat oda constant'!C21</f>
        <v>11481.78</v>
      </c>
      <c r="D21" s="12">
        <f>('bilat ODA constant'!D21-'net debt relief constant'!D21)+'multilat oda constant'!D21</f>
        <v>11919.01</v>
      </c>
      <c r="E21" s="12">
        <f>('bilat ODA constant'!E21-'net debt relief constant'!E21)+'multilat oda constant'!E21</f>
        <v>12263.31</v>
      </c>
      <c r="F21" s="12">
        <f>('bilat ODA constant'!F21-'net debt relief constant'!F21)+'multilat oda constant'!F21</f>
        <v>12340.1</v>
      </c>
      <c r="G21" s="12">
        <f>('bilat ODA constant'!G21-'net debt relief constant'!G21)+'multilat oda constant'!G21</f>
        <v>12191.630000000001</v>
      </c>
      <c r="H21" s="12">
        <f>('bilat ODA constant'!H21-'net debt relief constant'!H21)+'multilat oda constant'!H21</f>
        <v>11541.810000000001</v>
      </c>
      <c r="I21" s="12">
        <f>('bilat ODA constant'!I21-'net debt relief constant'!I21)+'multilat oda constant'!I21</f>
        <v>9603.939999999999</v>
      </c>
      <c r="J21" s="12">
        <f>('bilat ODA constant'!J21-'net debt relief constant'!J21)+'multilat oda constant'!J21</f>
        <v>10479.97</v>
      </c>
      <c r="K21" s="12">
        <f>('bilat ODA constant'!K21-'net debt relief constant'!K21)+'multilat oda constant'!K21</f>
        <v>7778.4400000000005</v>
      </c>
      <c r="L21" s="12">
        <f>('bilat ODA constant'!L21-'net debt relief constant'!L21)+'multilat oda constant'!L21</f>
        <v>7795.12</v>
      </c>
      <c r="M21" s="12">
        <f>('bilat ODA constant'!M21-'net debt relief constant'!M21)+'multilat oda constant'!M21</f>
        <v>6701.42</v>
      </c>
      <c r="N21" s="12">
        <f>('bilat ODA constant'!N21-'net debt relief constant'!N21)+'multilat oda constant'!N21</f>
        <v>6999.799999999999</v>
      </c>
      <c r="O21" s="12">
        <f>('bilat ODA constant'!O21-'net debt relief constant'!O21)+'multilat oda constant'!O21</f>
        <v>7179.16</v>
      </c>
      <c r="P21" s="12">
        <f>('bilat ODA constant'!P21-'net debt relief constant'!P21)+'multilat oda constant'!P21</f>
        <v>6172.01</v>
      </c>
      <c r="Q21" s="12">
        <f>('bilat ODA constant'!Q21-'net debt relief constant'!Q21)+'multilat oda constant'!Q21</f>
        <v>8489.130000000001</v>
      </c>
      <c r="R21" s="12">
        <f>('bilat ODA constant'!R21-'net debt relief constant'!R21)+'multilat oda constant'!R21</f>
        <v>8176.539999999999</v>
      </c>
      <c r="S21" s="12">
        <f>('bilat ODA constant'!S21-'net debt relief constant'!S21)+'multilat oda constant'!S21</f>
        <v>8391.3</v>
      </c>
      <c r="T21" s="12">
        <f>('bilat ODA constant'!T21-'net debt relief constant'!T21)+'multilat oda constant'!T21</f>
        <v>9010.18</v>
      </c>
      <c r="U21" s="12">
        <f>('bilat ODA constant'!U21-'net debt relief constant'!U21)+'multilat oda constant'!U21</f>
        <v>9886.21</v>
      </c>
      <c r="V21" s="12">
        <f>('bilat ODA constant'!V21-'net debt relief constant'!V21)+'multilat oda constant'!V21</f>
        <v>9948.02</v>
      </c>
    </row>
    <row r="22" spans="1:22" ht="13.5">
      <c r="A22" s="7" t="s">
        <v>46</v>
      </c>
      <c r="B22" s="6" t="s">
        <v>32</v>
      </c>
      <c r="C22" s="12">
        <f>('bilat ODA constant'!C22-'net debt relief constant'!C22)+'multilat oda constant'!C22</f>
        <v>7822.499999999999</v>
      </c>
      <c r="D22" s="12">
        <f>('bilat ODA constant'!D22-'net debt relief constant'!D22)+'multilat oda constant'!D22</f>
        <v>10037.2</v>
      </c>
      <c r="E22" s="12">
        <f>('bilat ODA constant'!E22-'net debt relief constant'!E22)+'multilat oda constant'!E22</f>
        <v>10384.94</v>
      </c>
      <c r="F22" s="12">
        <f>('bilat ODA constant'!F22-'net debt relief constant'!F22)+'multilat oda constant'!F22</f>
        <v>9739.77</v>
      </c>
      <c r="G22" s="12">
        <f>('bilat ODA constant'!G22-'net debt relief constant'!G22)+'multilat oda constant'!G22</f>
        <v>8966.630000000001</v>
      </c>
      <c r="H22" s="12">
        <f>('bilat ODA constant'!H22-'net debt relief constant'!H22)+'multilat oda constant'!H22</f>
        <v>8387.2</v>
      </c>
      <c r="I22" s="12">
        <f>('bilat ODA constant'!I22-'net debt relief constant'!I22)+'multilat oda constant'!I22</f>
        <v>8370.32</v>
      </c>
      <c r="J22" s="12">
        <f>('bilat ODA constant'!J22-'net debt relief constant'!J22)+'multilat oda constant'!J22</f>
        <v>7729.67</v>
      </c>
      <c r="K22" s="12">
        <f>('bilat ODA constant'!K22-'net debt relief constant'!K22)+'multilat oda constant'!K22</f>
        <v>7614.119999999999</v>
      </c>
      <c r="L22" s="12">
        <f>('bilat ODA constant'!L22-'net debt relief constant'!L22)+'multilat oda constant'!L22</f>
        <v>7897.11</v>
      </c>
      <c r="M22" s="12">
        <f>('bilat ODA constant'!M22-'net debt relief constant'!M22)+'multilat oda constant'!M22</f>
        <v>8278.07</v>
      </c>
      <c r="N22" s="12">
        <f>('bilat ODA constant'!N22-'net debt relief constant'!N22)+'multilat oda constant'!N22</f>
        <v>8459.2</v>
      </c>
      <c r="O22" s="12">
        <f>('bilat ODA constant'!O22-'net debt relief constant'!O22)+'multilat oda constant'!O22</f>
        <v>7557.09</v>
      </c>
      <c r="P22" s="12">
        <f>('bilat ODA constant'!P22-'net debt relief constant'!P22)+'multilat oda constant'!P22</f>
        <v>7442.92</v>
      </c>
      <c r="Q22" s="12">
        <f>('bilat ODA constant'!Q22-'net debt relief constant'!Q22)+'multilat oda constant'!Q22</f>
        <v>8467.25</v>
      </c>
      <c r="R22" s="12">
        <f>('bilat ODA constant'!R22-'net debt relief constant'!R22)+'multilat oda constant'!R22</f>
        <v>7965.389999999999</v>
      </c>
      <c r="S22" s="12">
        <f>('bilat ODA constant'!S22-'net debt relief constant'!S22)+'multilat oda constant'!S22</f>
        <v>9146.220000000001</v>
      </c>
      <c r="T22" s="12">
        <f>('bilat ODA constant'!T22-'net debt relief constant'!T22)+'multilat oda constant'!T22</f>
        <v>10078.77</v>
      </c>
      <c r="U22" s="12">
        <f>('bilat ODA constant'!U22-'net debt relief constant'!U22)+'multilat oda constant'!U22</f>
        <v>11387.810000000001</v>
      </c>
      <c r="V22" s="12">
        <f>('bilat ODA constant'!V22-'net debt relief constant'!V22)+'multilat oda constant'!V22</f>
        <v>12296.439999999999</v>
      </c>
    </row>
    <row r="23" spans="1:22" ht="13.5">
      <c r="A23" s="7" t="s">
        <v>47</v>
      </c>
      <c r="B23" s="6" t="s">
        <v>32</v>
      </c>
      <c r="C23" s="12">
        <f>('bilat ODA constant'!C23-'net debt relief constant'!C23)+'multilat oda constant'!C23</f>
        <v>0</v>
      </c>
      <c r="D23" s="12">
        <f>('bilat ODA constant'!D23-'net debt relief constant'!D23)+'multilat oda constant'!D23</f>
        <v>0</v>
      </c>
      <c r="E23" s="12">
        <f>('bilat ODA constant'!E23-'net debt relief constant'!E23)+'multilat oda constant'!E23</f>
        <v>0</v>
      </c>
      <c r="F23" s="12">
        <f>('bilat ODA constant'!F23-'net debt relief constant'!F23)+'multilat oda constant'!F23</f>
        <v>0</v>
      </c>
      <c r="G23" s="12">
        <f>('bilat ODA constant'!G23-'net debt relief constant'!G23)+'multilat oda constant'!G23</f>
        <v>0</v>
      </c>
      <c r="H23" s="12">
        <f>('bilat ODA constant'!H23-'net debt relief constant'!H23)+'multilat oda constant'!H23</f>
        <v>0</v>
      </c>
      <c r="I23" s="12">
        <f>('bilat ODA constant'!I23-'net debt relief constant'!I23)+'multilat oda constant'!I23</f>
        <v>287.59000000000003</v>
      </c>
      <c r="J23" s="12">
        <f>('bilat ODA constant'!J23-'net debt relief constant'!J23)+'multilat oda constant'!J23</f>
        <v>288.26</v>
      </c>
      <c r="K23" s="12">
        <f>('bilat ODA constant'!K23-'net debt relief constant'!K23)+'multilat oda constant'!K23</f>
        <v>308.07</v>
      </c>
      <c r="L23" s="12">
        <f>('bilat ODA constant'!L23-'net debt relief constant'!L23)+'multilat oda constant'!L23</f>
        <v>334.97</v>
      </c>
      <c r="M23" s="12">
        <f>('bilat ODA constant'!M23-'net debt relief constant'!M23)+'multilat oda constant'!M23</f>
        <v>450.86</v>
      </c>
      <c r="N23" s="12">
        <f>('bilat ODA constant'!N23-'net debt relief constant'!N23)+'multilat oda constant'!N23</f>
        <v>405.96000000000004</v>
      </c>
      <c r="O23" s="12">
        <f>('bilat ODA constant'!O23-'net debt relief constant'!O23)+'multilat oda constant'!O23</f>
        <v>511.16999999999996</v>
      </c>
      <c r="P23" s="12">
        <f>('bilat ODA constant'!P23-'net debt relief constant'!P23)+'multilat oda constant'!P23</f>
        <v>538.12</v>
      </c>
      <c r="Q23" s="12">
        <f>('bilat ODA constant'!Q23-'net debt relief constant'!Q23)+'multilat oda constant'!Q23</f>
        <v>420.89</v>
      </c>
      <c r="R23" s="12">
        <f>('bilat ODA constant'!R23-'net debt relief constant'!R23)+'multilat oda constant'!R23</f>
        <v>489.96</v>
      </c>
      <c r="S23" s="12">
        <f>('bilat ODA constant'!S23-'net debt relief constant'!S23)+'multilat oda constant'!S23</f>
        <v>519.45</v>
      </c>
      <c r="T23" s="12">
        <f>('bilat ODA constant'!T23-'net debt relief constant'!T23)+'multilat oda constant'!T23</f>
        <v>546.28</v>
      </c>
      <c r="U23" s="12">
        <f>('bilat ODA constant'!U23-'net debt relief constant'!U23)+'multilat oda constant'!U23</f>
        <v>703.1600000000001</v>
      </c>
      <c r="V23" s="12">
        <f>('bilat ODA constant'!V23-'net debt relief constant'!V23)+'multilat oda constant'!V23</f>
        <v>618.39</v>
      </c>
    </row>
    <row r="24" spans="1:22" ht="13.5">
      <c r="A24" s="7" t="s">
        <v>48</v>
      </c>
      <c r="B24" s="6" t="s">
        <v>32</v>
      </c>
      <c r="C24" s="12">
        <f>('bilat ODA constant'!C24-'net debt relief constant'!C24)+'multilat oda constant'!C24</f>
        <v>111.99000000000001</v>
      </c>
      <c r="D24" s="12">
        <f>('bilat ODA constant'!D24-'net debt relief constant'!D24)+'multilat oda constant'!D24</f>
        <v>143</v>
      </c>
      <c r="E24" s="12">
        <f>('bilat ODA constant'!E24-'net debt relief constant'!E24)+'multilat oda constant'!E24</f>
        <v>127.80000000000001</v>
      </c>
      <c r="F24" s="12">
        <f>('bilat ODA constant'!F24-'net debt relief constant'!F24)+'multilat oda constant'!F24</f>
        <v>162.86</v>
      </c>
      <c r="G24" s="12">
        <f>('bilat ODA constant'!G24-'net debt relief constant'!G24)+'multilat oda constant'!G24</f>
        <v>210.63</v>
      </c>
      <c r="H24" s="12">
        <f>('bilat ODA constant'!H24-'net debt relief constant'!H24)+'multilat oda constant'!H24</f>
        <v>268.43</v>
      </c>
      <c r="I24" s="12">
        <f>('bilat ODA constant'!I24-'net debt relief constant'!I24)+'multilat oda constant'!I24</f>
        <v>306.03999999999996</v>
      </c>
      <c r="J24" s="12">
        <f>('bilat ODA constant'!J24-'net debt relief constant'!J24)+'multilat oda constant'!J24</f>
        <v>326.46000000000004</v>
      </c>
      <c r="K24" s="12">
        <f>('bilat ODA constant'!K24-'net debt relief constant'!K24)+'multilat oda constant'!K24</f>
        <v>345.81</v>
      </c>
      <c r="L24" s="12">
        <f>('bilat ODA constant'!L24-'net debt relief constant'!L24)+'multilat oda constant'!L24</f>
        <v>431.78999999999996</v>
      </c>
      <c r="M24" s="12">
        <f>('bilat ODA constant'!M24-'net debt relief constant'!M24)+'multilat oda constant'!M24</f>
        <v>449.53000000000003</v>
      </c>
      <c r="N24" s="12">
        <f>('bilat ODA constant'!N24-'net debt relief constant'!N24)+'multilat oda constant'!N24</f>
        <v>536.95</v>
      </c>
      <c r="O24" s="12">
        <f>('bilat ODA constant'!O24-'net debt relief constant'!O24)+'multilat oda constant'!O24</f>
        <v>677.04</v>
      </c>
      <c r="P24" s="12">
        <f>('bilat ODA constant'!P24-'net debt relief constant'!P24)+'multilat oda constant'!P24</f>
        <v>695.47</v>
      </c>
      <c r="Q24" s="12">
        <f>('bilat ODA constant'!Q24-'net debt relief constant'!Q24)+'multilat oda constant'!Q24</f>
        <v>747.99</v>
      </c>
      <c r="R24" s="12">
        <f>('bilat ODA constant'!R24-'net debt relief constant'!R24)+'multilat oda constant'!R24</f>
        <v>864.44</v>
      </c>
      <c r="S24" s="12">
        <f>('bilat ODA constant'!S24-'net debt relief constant'!S24)+'multilat oda constant'!S24</f>
        <v>1174.85</v>
      </c>
      <c r="T24" s="12">
        <f>('bilat ODA constant'!T24-'net debt relief constant'!T24)+'multilat oda constant'!T24</f>
        <v>1241.58</v>
      </c>
      <c r="U24" s="12">
        <f>('bilat ODA constant'!U24-'net debt relief constant'!U24)+'multilat oda constant'!U24</f>
        <v>1327.8500000000001</v>
      </c>
      <c r="V24" s="12">
        <f>('bilat ODA constant'!V24-'net debt relief constant'!V24)+'multilat oda constant'!V24</f>
        <v>1083.1</v>
      </c>
    </row>
    <row r="25" spans="1:22" ht="13.5">
      <c r="A25" s="7" t="s">
        <v>49</v>
      </c>
      <c r="B25" s="6" t="s">
        <v>32</v>
      </c>
      <c r="C25" s="12">
        <f>('bilat ODA constant'!C25-'net debt relief constant'!C25)+'multilat oda constant'!C25</f>
        <v>5415.9</v>
      </c>
      <c r="D25" s="12">
        <f>('bilat ODA constant'!D25-'net debt relief constant'!D25)+'multilat oda constant'!D25</f>
        <v>5140.23</v>
      </c>
      <c r="E25" s="12">
        <f>('bilat ODA constant'!E25-'net debt relief constant'!E25)+'multilat oda constant'!E25</f>
        <v>6020.96</v>
      </c>
      <c r="F25" s="12">
        <f>('bilat ODA constant'!F25-'net debt relief constant'!F25)+'multilat oda constant'!F25</f>
        <v>4804.889999999999</v>
      </c>
      <c r="G25" s="12">
        <f>('bilat ODA constant'!G25-'net debt relief constant'!G25)+'multilat oda constant'!G25</f>
        <v>4785.98</v>
      </c>
      <c r="H25" s="12">
        <f>('bilat ODA constant'!H25-'net debt relief constant'!H25)+'multilat oda constant'!H25</f>
        <v>2427.68</v>
      </c>
      <c r="I25" s="12">
        <f>('bilat ODA constant'!I25-'net debt relief constant'!I25)+'multilat oda constant'!I25</f>
        <v>3452.16</v>
      </c>
      <c r="J25" s="12">
        <f>('bilat ODA constant'!J25-'net debt relief constant'!J25)+'multilat oda constant'!J25</f>
        <v>1887.8000000000002</v>
      </c>
      <c r="K25" s="12">
        <f>('bilat ODA constant'!K25-'net debt relief constant'!K25)+'multilat oda constant'!K25</f>
        <v>3129.7799999999997</v>
      </c>
      <c r="L25" s="12">
        <f>('bilat ODA constant'!L25-'net debt relief constant'!L25)+'multilat oda constant'!L25</f>
        <v>2889.09</v>
      </c>
      <c r="M25" s="12">
        <f>('bilat ODA constant'!M25-'net debt relief constant'!M25)+'multilat oda constant'!M25</f>
        <v>2235.38</v>
      </c>
      <c r="N25" s="12">
        <f>('bilat ODA constant'!N25-'net debt relief constant'!N25)+'multilat oda constant'!N25</f>
        <v>3106.8</v>
      </c>
      <c r="O25" s="12">
        <f>('bilat ODA constant'!O25-'net debt relief constant'!O25)+'multilat oda constant'!O25</f>
        <v>2979.3900000000003</v>
      </c>
      <c r="P25" s="12">
        <f>('bilat ODA constant'!P25-'net debt relief constant'!P25)+'multilat oda constant'!P25</f>
        <v>2630.88</v>
      </c>
      <c r="Q25" s="12">
        <f>('bilat ODA constant'!Q25-'net debt relief constant'!Q25)+'multilat oda constant'!Q25</f>
        <v>2978.42</v>
      </c>
      <c r="R25" s="12">
        <f>('bilat ODA constant'!R25-'net debt relief constant'!R25)+'multilat oda constant'!R25</f>
        <v>4245.39</v>
      </c>
      <c r="S25" s="12">
        <f>('bilat ODA constant'!S25-'net debt relief constant'!S25)+'multilat oda constant'!S25</f>
        <v>2464.9300000000003</v>
      </c>
      <c r="T25" s="12">
        <f>('bilat ODA constant'!T25-'net debt relief constant'!T25)+'multilat oda constant'!T25</f>
        <v>3685.0499999999997</v>
      </c>
      <c r="U25" s="12">
        <f>('bilat ODA constant'!U25-'net debt relief constant'!U25)+'multilat oda constant'!U25</f>
        <v>3970.79</v>
      </c>
      <c r="V25" s="12">
        <f>('bilat ODA constant'!V25-'net debt relief constant'!V25)+'multilat oda constant'!V25</f>
        <v>3157.48</v>
      </c>
    </row>
    <row r="26" spans="1:22" ht="13.5">
      <c r="A26" s="7" t="s">
        <v>50</v>
      </c>
      <c r="B26" s="6" t="s">
        <v>32</v>
      </c>
      <c r="C26" s="12">
        <f>('bilat ODA constant'!C26-'net debt relief constant'!C26)+'multilat oda constant'!C26</f>
        <v>11689.289999999999</v>
      </c>
      <c r="D26" s="12">
        <f>('bilat ODA constant'!D26-'net debt relief constant'!D26)+'multilat oda constant'!D26</f>
        <v>12779.8</v>
      </c>
      <c r="E26" s="12">
        <f>('bilat ODA constant'!E26-'net debt relief constant'!E26)+'multilat oda constant'!E26</f>
        <v>12065.529999999999</v>
      </c>
      <c r="F26" s="12">
        <f>('bilat ODA constant'!F26-'net debt relief constant'!F26)+'multilat oda constant'!F26</f>
        <v>10645.45</v>
      </c>
      <c r="G26" s="12">
        <f>('bilat ODA constant'!G26-'net debt relief constant'!G26)+'multilat oda constant'!G26</f>
        <v>11490.84</v>
      </c>
      <c r="H26" s="12">
        <f>('bilat ODA constant'!H26-'net debt relief constant'!H26)+'multilat oda constant'!H26</f>
        <v>11637.59</v>
      </c>
      <c r="I26" s="12">
        <f>('bilat ODA constant'!I26-'net debt relief constant'!I26)+'multilat oda constant'!I26</f>
        <v>8821.65</v>
      </c>
      <c r="J26" s="12">
        <f>('bilat ODA constant'!J26-'net debt relief constant'!J26)+'multilat oda constant'!J26</f>
        <v>9392.45</v>
      </c>
      <c r="K26" s="12">
        <f>('bilat ODA constant'!K26-'net debt relief constant'!K26)+'multilat oda constant'!K26</f>
        <v>11477.719999999998</v>
      </c>
      <c r="L26" s="12">
        <f>('bilat ODA constant'!L26-'net debt relief constant'!L26)+'multilat oda constant'!L26</f>
        <v>11730.29</v>
      </c>
      <c r="M26" s="12">
        <f>('bilat ODA constant'!M26-'net debt relief constant'!M26)+'multilat oda constant'!M26</f>
        <v>12439.4</v>
      </c>
      <c r="N26" s="12">
        <f>('bilat ODA constant'!N26-'net debt relief constant'!N26)+'multilat oda constant'!N26</f>
        <v>10190.94</v>
      </c>
      <c r="O26" s="12">
        <f>('bilat ODA constant'!O26-'net debt relief constant'!O26)+'multilat oda constant'!O26</f>
        <v>9968.77</v>
      </c>
      <c r="P26" s="12">
        <f>('bilat ODA constant'!P26-'net debt relief constant'!P26)+'multilat oda constant'!P26</f>
        <v>8593.34</v>
      </c>
      <c r="Q26" s="12">
        <f>('bilat ODA constant'!Q26-'net debt relief constant'!Q26)+'multilat oda constant'!Q26</f>
        <v>8710.96</v>
      </c>
      <c r="R26" s="12">
        <f>('bilat ODA constant'!R26-'net debt relief constant'!R26)+'multilat oda constant'!R26</f>
        <v>8955.19</v>
      </c>
      <c r="S26" s="12">
        <f>('bilat ODA constant'!S26-'net debt relief constant'!S26)+'multilat oda constant'!S26</f>
        <v>8764.8</v>
      </c>
      <c r="T26" s="12">
        <f>('bilat ODA constant'!T26-'net debt relief constant'!T26)+'multilat oda constant'!T26</f>
        <v>6875.25</v>
      </c>
      <c r="U26" s="12">
        <f>('bilat ODA constant'!U26-'net debt relief constant'!U26)+'multilat oda constant'!U26</f>
        <v>7859.64</v>
      </c>
      <c r="V26" s="12">
        <f>('bilat ODA constant'!V26-'net debt relief constant'!V26)+'multilat oda constant'!V26</f>
        <v>8507.279999999999</v>
      </c>
    </row>
    <row r="27" spans="1:22" ht="13.5">
      <c r="A27" s="7" t="s">
        <v>52</v>
      </c>
      <c r="B27" s="6" t="s">
        <v>32</v>
      </c>
      <c r="C27" s="12">
        <f>('bilat ODA constant'!C27-'net debt relief constant'!C27)+'multilat oda constant'!C27</f>
        <v>51.94</v>
      </c>
      <c r="D27" s="12">
        <f>('bilat ODA constant'!D27-'net debt relief constant'!D27)+'multilat oda constant'!D27</f>
        <v>85.43</v>
      </c>
      <c r="E27" s="12">
        <f>('bilat ODA constant'!E27-'net debt relief constant'!E27)+'multilat oda constant'!E27</f>
        <v>70.05</v>
      </c>
      <c r="F27" s="12">
        <f>('bilat ODA constant'!F27-'net debt relief constant'!F27)+'multilat oda constant'!F27</f>
        <v>93.7</v>
      </c>
      <c r="G27" s="12">
        <f>('bilat ODA constant'!G27-'net debt relief constant'!G27)+'multilat oda constant'!G27</f>
        <v>105.06</v>
      </c>
      <c r="H27" s="12">
        <f>('bilat ODA constant'!H27-'net debt relief constant'!H27)+'multilat oda constant'!H27</f>
        <v>99.65</v>
      </c>
      <c r="I27" s="12">
        <f>('bilat ODA constant'!I27-'net debt relief constant'!I27)+'multilat oda constant'!I27</f>
        <v>127.59</v>
      </c>
      <c r="J27" s="12">
        <f>('bilat ODA constant'!J27-'net debt relief constant'!J27)+'multilat oda constant'!J27</f>
        <v>172.47</v>
      </c>
      <c r="K27" s="12">
        <f>('bilat ODA constant'!K27-'net debt relief constant'!K27)+'multilat oda constant'!K27</f>
        <v>207.75</v>
      </c>
      <c r="L27" s="12">
        <f>('bilat ODA constant'!L27-'net debt relief constant'!L27)+'multilat oda constant'!L27</f>
        <v>218.42</v>
      </c>
      <c r="M27" s="12">
        <f>('bilat ODA constant'!M27-'net debt relief constant'!M27)+'multilat oda constant'!M27</f>
        <v>256.61</v>
      </c>
      <c r="N27" s="12">
        <f>('bilat ODA constant'!N27-'net debt relief constant'!N27)+'multilat oda constant'!N27</f>
        <v>298.14</v>
      </c>
      <c r="O27" s="12">
        <f>('bilat ODA constant'!O27-'net debt relief constant'!O27)+'multilat oda constant'!O27</f>
        <v>293.05</v>
      </c>
      <c r="P27" s="12">
        <f>('bilat ODA constant'!P27-'net debt relief constant'!P27)+'multilat oda constant'!P27</f>
        <v>304.64</v>
      </c>
      <c r="Q27" s="12">
        <f>('bilat ODA constant'!Q27-'net debt relief constant'!Q27)+'multilat oda constant'!Q27</f>
        <v>330.76</v>
      </c>
      <c r="R27" s="12">
        <f>('bilat ODA constant'!R27-'net debt relief constant'!R27)+'multilat oda constant'!R27</f>
        <v>344.02</v>
      </c>
      <c r="S27" s="12">
        <f>('bilat ODA constant'!S27-'net debt relief constant'!S27)+'multilat oda constant'!S27</f>
        <v>361.56</v>
      </c>
      <c r="T27" s="12">
        <f>('bilat ODA constant'!T27-'net debt relief constant'!T27)+'multilat oda constant'!T27</f>
        <v>415.57000000000005</v>
      </c>
      <c r="U27" s="12">
        <f>('bilat ODA constant'!U27-'net debt relief constant'!U27)+'multilat oda constant'!U27</f>
        <v>414.94999999999993</v>
      </c>
      <c r="V27" s="12">
        <f>('bilat ODA constant'!V27-'net debt relief constant'!V27)+'multilat oda constant'!V27</f>
        <v>435.48</v>
      </c>
    </row>
    <row r="28" spans="1:22" ht="13.5">
      <c r="A28" s="7" t="s">
        <v>53</v>
      </c>
      <c r="B28" s="6" t="s">
        <v>32</v>
      </c>
      <c r="C28" s="12">
        <f>('bilat ODA constant'!C28-'net debt relief constant'!C28)+'multilat oda constant'!C28</f>
        <v>4504.389999999999</v>
      </c>
      <c r="D28" s="12">
        <f>('bilat ODA constant'!D28-'net debt relief constant'!D28)+'multilat oda constant'!D28</f>
        <v>4308.49</v>
      </c>
      <c r="E28" s="12">
        <f>('bilat ODA constant'!E28-'net debt relief constant'!E28)+'multilat oda constant'!E28</f>
        <v>4453.59</v>
      </c>
      <c r="F28" s="12">
        <f>('bilat ODA constant'!F28-'net debt relief constant'!F28)+'multilat oda constant'!F28</f>
        <v>4210.7300000000005</v>
      </c>
      <c r="G28" s="12">
        <f>('bilat ODA constant'!G28-'net debt relief constant'!G28)+'multilat oda constant'!G28</f>
        <v>3998.46</v>
      </c>
      <c r="H28" s="12">
        <f>('bilat ODA constant'!H28-'net debt relief constant'!H28)+'multilat oda constant'!H28</f>
        <v>4398.46</v>
      </c>
      <c r="I28" s="12">
        <f>('bilat ODA constant'!I28-'net debt relief constant'!I28)+'multilat oda constant'!I28</f>
        <v>4527.16</v>
      </c>
      <c r="J28" s="12">
        <f>('bilat ODA constant'!J28-'net debt relief constant'!J28)+'multilat oda constant'!J28</f>
        <v>4698.51</v>
      </c>
      <c r="K28" s="12">
        <f>('bilat ODA constant'!K28-'net debt relief constant'!K28)+'multilat oda constant'!K28</f>
        <v>4988.68</v>
      </c>
      <c r="L28" s="12">
        <f>('bilat ODA constant'!L28-'net debt relief constant'!L28)+'multilat oda constant'!L28</f>
        <v>5232.95</v>
      </c>
      <c r="M28" s="12">
        <f>('bilat ODA constant'!M28-'net debt relief constant'!M28)+'multilat oda constant'!M28</f>
        <v>5803.8099999999995</v>
      </c>
      <c r="N28" s="12">
        <f>('bilat ODA constant'!N28-'net debt relief constant'!N28)+'multilat oda constant'!N28</f>
        <v>5845.8</v>
      </c>
      <c r="O28" s="12">
        <f>('bilat ODA constant'!O28-'net debt relief constant'!O28)+'multilat oda constant'!O28</f>
        <v>5217.01</v>
      </c>
      <c r="P28" s="12">
        <f>('bilat ODA constant'!P28-'net debt relief constant'!P28)+'multilat oda constant'!P28</f>
        <v>5198.43</v>
      </c>
      <c r="Q28" s="12">
        <f>('bilat ODA constant'!Q28-'net debt relief constant'!Q28)+'multilat oda constant'!Q28</f>
        <v>5036.99</v>
      </c>
      <c r="R28" s="12">
        <f>('bilat ODA constant'!R28-'net debt relief constant'!R28)+'multilat oda constant'!R28</f>
        <v>5880.2</v>
      </c>
      <c r="S28" s="12">
        <f>('bilat ODA constant'!S28-'net debt relief constant'!S28)+'multilat oda constant'!S28</f>
        <v>6165.24</v>
      </c>
      <c r="T28" s="12">
        <f>('bilat ODA constant'!T28-'net debt relief constant'!T28)+'multilat oda constant'!T28</f>
        <v>6312.83</v>
      </c>
      <c r="U28" s="12">
        <f>('bilat ODA constant'!U28-'net debt relief constant'!U28)+'multilat oda constant'!U28</f>
        <v>6868.900000000001</v>
      </c>
      <c r="V28" s="12">
        <f>('bilat ODA constant'!V28-'net debt relief constant'!V28)+'multilat oda constant'!V28</f>
        <v>6630.25</v>
      </c>
    </row>
    <row r="29" spans="1:22" ht="13.5">
      <c r="A29" s="7" t="s">
        <v>54</v>
      </c>
      <c r="B29" s="6" t="s">
        <v>32</v>
      </c>
      <c r="C29" s="12">
        <f>('bilat ODA constant'!C29-'net debt relief constant'!C29)+'multilat oda constant'!C29</f>
        <v>159.85000000000002</v>
      </c>
      <c r="D29" s="12">
        <f>('bilat ODA constant'!D29-'net debt relief constant'!D29)+'multilat oda constant'!D29</f>
        <v>172.11</v>
      </c>
      <c r="E29" s="12">
        <f>('bilat ODA constant'!E29-'net debt relief constant'!E29)+'multilat oda constant'!E29</f>
        <v>177.39000000000001</v>
      </c>
      <c r="F29" s="12">
        <f>('bilat ODA constant'!F29-'net debt relief constant'!F29)+'multilat oda constant'!F29</f>
        <v>172.71</v>
      </c>
      <c r="G29" s="12">
        <f>('bilat ODA constant'!G29-'net debt relief constant'!G29)+'multilat oda constant'!G29</f>
        <v>175.04000000000002</v>
      </c>
      <c r="H29" s="12">
        <f>('bilat ODA constant'!H29-'net debt relief constant'!H29)+'multilat oda constant'!H29</f>
        <v>173.32999999999998</v>
      </c>
      <c r="I29" s="12">
        <f>('bilat ODA constant'!I29-'net debt relief constant'!I29)+'multilat oda constant'!I29</f>
        <v>159.42000000000002</v>
      </c>
      <c r="J29" s="12">
        <f>('bilat ODA constant'!J29-'net debt relief constant'!J29)+'multilat oda constant'!J29</f>
        <v>208.62</v>
      </c>
      <c r="K29" s="12">
        <f>('bilat ODA constant'!K29-'net debt relief constant'!K29)+'multilat oda constant'!K29</f>
        <v>215.89</v>
      </c>
      <c r="L29" s="12">
        <f>('bilat ODA constant'!L29-'net debt relief constant'!L29)+'multilat oda constant'!L29</f>
        <v>224.14</v>
      </c>
      <c r="M29" s="12">
        <f>('bilat ODA constant'!M29-'net debt relief constant'!M29)+'multilat oda constant'!M29</f>
        <v>215.63</v>
      </c>
      <c r="N29" s="12">
        <f>('bilat ODA constant'!N29-'net debt relief constant'!N29)+'multilat oda constant'!N29</f>
        <v>220.34</v>
      </c>
      <c r="O29" s="12">
        <f>('bilat ODA constant'!O29-'net debt relief constant'!O29)+'multilat oda constant'!O29</f>
        <v>215.96</v>
      </c>
      <c r="P29" s="12">
        <f>('bilat ODA constant'!P29-'net debt relief constant'!P29)+'multilat oda constant'!P29</f>
        <v>230.3</v>
      </c>
      <c r="Q29" s="12">
        <f>('bilat ODA constant'!Q29-'net debt relief constant'!Q29)+'multilat oda constant'!Q29</f>
        <v>249.02</v>
      </c>
      <c r="R29" s="12">
        <f>('bilat ODA constant'!R29-'net debt relief constant'!R29)+'multilat oda constant'!R29</f>
        <v>296.85</v>
      </c>
      <c r="S29" s="12">
        <f>('bilat ODA constant'!S29-'net debt relief constant'!S29)+'multilat oda constant'!S29</f>
        <v>297.73</v>
      </c>
      <c r="T29" s="12">
        <f>('bilat ODA constant'!T29-'net debt relief constant'!T29)+'multilat oda constant'!T29</f>
        <v>311.93</v>
      </c>
      <c r="U29" s="12">
        <f>('bilat ODA constant'!U29-'net debt relief constant'!U29)+'multilat oda constant'!U29</f>
        <v>347.96</v>
      </c>
      <c r="V29" s="12">
        <f>('bilat ODA constant'!V29-'net debt relief constant'!V29)+'multilat oda constant'!V29</f>
        <v>333.31</v>
      </c>
    </row>
    <row r="30" spans="1:22" ht="13.5">
      <c r="A30" s="7" t="s">
        <v>55</v>
      </c>
      <c r="B30" s="6" t="s">
        <v>32</v>
      </c>
      <c r="C30" s="12">
        <f>('bilat ODA constant'!C30-'net debt relief constant'!C30)+'multilat oda constant'!C30</f>
        <v>2643.5699999999997</v>
      </c>
      <c r="D30" s="12">
        <f>('bilat ODA constant'!D30-'net debt relief constant'!D30)+'multilat oda constant'!D30</f>
        <v>2592.26</v>
      </c>
      <c r="E30" s="12">
        <f>('bilat ODA constant'!E30-'net debt relief constant'!E30)+'multilat oda constant'!E30</f>
        <v>2633.2799999999997</v>
      </c>
      <c r="F30" s="12">
        <f>('bilat ODA constant'!F30-'net debt relief constant'!F30)+'multilat oda constant'!F30</f>
        <v>2400.51</v>
      </c>
      <c r="G30" s="12">
        <f>('bilat ODA constant'!G30-'net debt relief constant'!G30)+'multilat oda constant'!G30</f>
        <v>2715.64</v>
      </c>
      <c r="H30" s="12">
        <f>('bilat ODA constant'!H30-'net debt relief constant'!H30)+'multilat oda constant'!H30</f>
        <v>2505.24</v>
      </c>
      <c r="I30" s="12">
        <f>('bilat ODA constant'!I30-'net debt relief constant'!I30)+'multilat oda constant'!I30</f>
        <v>2580.94</v>
      </c>
      <c r="J30" s="12">
        <f>('bilat ODA constant'!J30-'net debt relief constant'!J30)+'multilat oda constant'!J30</f>
        <v>2763.5200000000004</v>
      </c>
      <c r="K30" s="12">
        <f>('bilat ODA constant'!K30-'net debt relief constant'!K30)+'multilat oda constant'!K30</f>
        <v>3082.7</v>
      </c>
      <c r="L30" s="12">
        <f>('bilat ODA constant'!L30-'net debt relief constant'!L30)+'multilat oda constant'!L30</f>
        <v>3097.0499999999997</v>
      </c>
      <c r="M30" s="12">
        <f>('bilat ODA constant'!M30-'net debt relief constant'!M30)+'multilat oda constant'!M30</f>
        <v>2787.02</v>
      </c>
      <c r="N30" s="12">
        <f>('bilat ODA constant'!N30-'net debt relief constant'!N30)+'multilat oda constant'!N30</f>
        <v>2983.2200000000003</v>
      </c>
      <c r="O30" s="12">
        <f>('bilat ODA constant'!O30-'net debt relief constant'!O30)+'multilat oda constant'!O30</f>
        <v>3398.55</v>
      </c>
      <c r="P30" s="12">
        <f>('bilat ODA constant'!P30-'net debt relief constant'!P30)+'multilat oda constant'!P30</f>
        <v>3525.77</v>
      </c>
      <c r="Q30" s="12">
        <f>('bilat ODA constant'!Q30-'net debt relief constant'!Q30)+'multilat oda constant'!Q30</f>
        <v>3428.63</v>
      </c>
      <c r="R30" s="12">
        <f>('bilat ODA constant'!R30-'net debt relief constant'!R30)+'multilat oda constant'!R30</f>
        <v>3832.9799999999996</v>
      </c>
      <c r="S30" s="12">
        <f>('bilat ODA constant'!S30-'net debt relief constant'!S30)+'multilat oda constant'!S30</f>
        <v>3680.06</v>
      </c>
      <c r="T30" s="12">
        <f>('bilat ODA constant'!T30-'net debt relief constant'!T30)+'multilat oda constant'!T30</f>
        <v>4131.6</v>
      </c>
      <c r="U30" s="12">
        <f>('bilat ODA constant'!U30-'net debt relief constant'!U30)+'multilat oda constant'!U30</f>
        <v>3963.2700000000004</v>
      </c>
      <c r="V30" s="12">
        <f>('bilat ODA constant'!V30-'net debt relief constant'!V30)+'multilat oda constant'!V30</f>
        <v>4631.34</v>
      </c>
    </row>
    <row r="31" spans="1:22" ht="13.5">
      <c r="A31" s="7" t="s">
        <v>56</v>
      </c>
      <c r="B31" s="6" t="s">
        <v>32</v>
      </c>
      <c r="C31" s="12">
        <f>('bilat ODA constant'!C31-'net debt relief constant'!C31)+'multilat oda constant'!C31</f>
        <v>316.09000000000003</v>
      </c>
      <c r="D31" s="12">
        <f>('bilat ODA constant'!D31-'net debt relief constant'!D31)+'multilat oda constant'!D31</f>
        <v>419.93</v>
      </c>
      <c r="E31" s="12">
        <f>('bilat ODA constant'!E31-'net debt relief constant'!E31)+'multilat oda constant'!E31</f>
        <v>252.37999999999997</v>
      </c>
      <c r="F31" s="12">
        <f>('bilat ODA constant'!F31-'net debt relief constant'!F31)+'multilat oda constant'!F31</f>
        <v>436.29999999999995</v>
      </c>
      <c r="G31" s="12">
        <f>('bilat ODA constant'!G31-'net debt relief constant'!G31)+'multilat oda constant'!G31</f>
        <v>516.9200000000001</v>
      </c>
      <c r="H31" s="12">
        <f>('bilat ODA constant'!H31-'net debt relief constant'!H31)+'multilat oda constant'!H31</f>
        <v>257.82</v>
      </c>
      <c r="I31" s="12">
        <f>('bilat ODA constant'!I31-'net debt relief constant'!I31)+'multilat oda constant'!I31</f>
        <v>238.78000000000003</v>
      </c>
      <c r="J31" s="12">
        <f>('bilat ODA constant'!J31-'net debt relief constant'!J31)+'multilat oda constant'!J31</f>
        <v>274.28999999999996</v>
      </c>
      <c r="K31" s="12">
        <f>('bilat ODA constant'!K31-'net debt relief constant'!K31)+'multilat oda constant'!K31</f>
        <v>351.49</v>
      </c>
      <c r="L31" s="12">
        <f>('bilat ODA constant'!L31-'net debt relief constant'!L31)+'multilat oda constant'!L31</f>
        <v>447.52</v>
      </c>
      <c r="M31" s="12">
        <f>('bilat ODA constant'!M31-'net debt relief constant'!M31)+'multilat oda constant'!M31</f>
        <v>496.96</v>
      </c>
      <c r="N31" s="12">
        <f>('bilat ODA constant'!N31-'net debt relief constant'!N31)+'multilat oda constant'!N31</f>
        <v>488.62</v>
      </c>
      <c r="O31" s="12">
        <f>('bilat ODA constant'!O31-'net debt relief constant'!O31)+'multilat oda constant'!O31</f>
        <v>558.93</v>
      </c>
      <c r="P31" s="12">
        <f>('bilat ODA constant'!P31-'net debt relief constant'!P31)+'multilat oda constant'!P31</f>
        <v>454.91999999999996</v>
      </c>
      <c r="Q31" s="12">
        <f>('bilat ODA constant'!Q31-'net debt relief constant'!Q31)+'multilat oda constant'!Q31</f>
        <v>421.87</v>
      </c>
      <c r="R31" s="12">
        <f>('bilat ODA constant'!R31-'net debt relief constant'!R31)+'multilat oda constant'!R31</f>
        <v>469.51</v>
      </c>
      <c r="S31" s="12">
        <f>('bilat ODA constant'!S31-'net debt relief constant'!S31)+'multilat oda constant'!S31</f>
        <v>478.33000000000004</v>
      </c>
      <c r="T31" s="12">
        <f>('bilat ODA constant'!T31-'net debt relief constant'!T31)+'multilat oda constant'!T31</f>
        <v>505.68000000000006</v>
      </c>
      <c r="U31" s="12">
        <f>('bilat ODA constant'!U31-'net debt relief constant'!U31)+'multilat oda constant'!U31</f>
        <v>619.65</v>
      </c>
      <c r="V31" s="12">
        <f>('bilat ODA constant'!V31-'net debt relief constant'!V31)+'multilat oda constant'!V31</f>
        <v>527.6800000000001</v>
      </c>
    </row>
    <row r="32" spans="1:22" ht="13.5">
      <c r="A32" s="7" t="s">
        <v>57</v>
      </c>
      <c r="B32" s="6" t="s">
        <v>32</v>
      </c>
      <c r="C32" s="12">
        <f>('bilat ODA constant'!C32-'net debt relief constant'!C32)+'multilat oda constant'!C32</f>
        <v>1730.1399999999999</v>
      </c>
      <c r="D32" s="12">
        <f>('bilat ODA constant'!D32-'net debt relief constant'!D32)+'multilat oda constant'!D32</f>
        <v>2156.36</v>
      </c>
      <c r="E32" s="12">
        <f>('bilat ODA constant'!E32-'net debt relief constant'!E32)+'multilat oda constant'!E32</f>
        <v>2395.77</v>
      </c>
      <c r="F32" s="12">
        <f>('bilat ODA constant'!F32-'net debt relief constant'!F32)+'multilat oda constant'!F32</f>
        <v>2439.26</v>
      </c>
      <c r="G32" s="12">
        <f>('bilat ODA constant'!G32-'net debt relief constant'!G32)+'multilat oda constant'!G32</f>
        <v>2352.58</v>
      </c>
      <c r="H32" s="12">
        <f>('bilat ODA constant'!H32-'net debt relief constant'!H32)+'multilat oda constant'!H32</f>
        <v>2170.38</v>
      </c>
      <c r="I32" s="12">
        <f>('bilat ODA constant'!I32-'net debt relief constant'!I32)+'multilat oda constant'!I32</f>
        <v>1872.97</v>
      </c>
      <c r="J32" s="12">
        <f>('bilat ODA constant'!J32-'net debt relief constant'!J32)+'multilat oda constant'!J32</f>
        <v>2132.16</v>
      </c>
      <c r="K32" s="12">
        <f>('bilat ODA constant'!K32-'net debt relief constant'!K32)+'multilat oda constant'!K32</f>
        <v>2365.93</v>
      </c>
      <c r="L32" s="12">
        <f>('bilat ODA constant'!L32-'net debt relief constant'!L32)+'multilat oda constant'!L32</f>
        <v>2488.94</v>
      </c>
      <c r="M32" s="12">
        <f>('bilat ODA constant'!M32-'net debt relief constant'!M32)+'multilat oda constant'!M32</f>
        <v>2503.3</v>
      </c>
      <c r="N32" s="12">
        <f>('bilat ODA constant'!N32-'net debt relief constant'!N32)+'multilat oda constant'!N32</f>
        <v>2819.5099999999998</v>
      </c>
      <c r="O32" s="12">
        <f>('bilat ODA constant'!O32-'net debt relief constant'!O32)+'multilat oda constant'!O32</f>
        <v>3051.21</v>
      </c>
      <c r="P32" s="12">
        <f>('bilat ODA constant'!P32-'net debt relief constant'!P32)+'multilat oda constant'!P32</f>
        <v>2875.06</v>
      </c>
      <c r="Q32" s="12">
        <f>('bilat ODA constant'!Q32-'net debt relief constant'!Q32)+'multilat oda constant'!Q32</f>
        <v>3067.73</v>
      </c>
      <c r="R32" s="12">
        <f>('bilat ODA constant'!R32-'net debt relief constant'!R32)+'multilat oda constant'!R32</f>
        <v>3241.36</v>
      </c>
      <c r="S32" s="12">
        <f>('bilat ODA constant'!S32-'net debt relief constant'!S32)+'multilat oda constant'!S32</f>
        <v>4013.45</v>
      </c>
      <c r="T32" s="12">
        <f>('bilat ODA constant'!T32-'net debt relief constant'!T32)+'multilat oda constant'!T32</f>
        <v>5289.86</v>
      </c>
      <c r="U32" s="12">
        <f>('bilat ODA constant'!U32-'net debt relief constant'!U32)+'multilat oda constant'!U32</f>
        <v>6525.32</v>
      </c>
      <c r="V32" s="12">
        <f>('bilat ODA constant'!V32-'net debt relief constant'!V32)+'multilat oda constant'!V32</f>
        <v>6700.43</v>
      </c>
    </row>
    <row r="33" spans="1:22" ht="13.5">
      <c r="A33" s="7" t="s">
        <v>58</v>
      </c>
      <c r="B33" s="6" t="s">
        <v>32</v>
      </c>
      <c r="C33" s="12">
        <f>('bilat ODA constant'!C33-'net debt relief constant'!C33)+'multilat oda constant'!C33</f>
        <v>2598.2</v>
      </c>
      <c r="D33" s="12">
        <f>('bilat ODA constant'!D33-'net debt relief constant'!D33)+'multilat oda constant'!D33</f>
        <v>2598.76</v>
      </c>
      <c r="E33" s="12">
        <f>('bilat ODA constant'!E33-'net debt relief constant'!E33)+'multilat oda constant'!E33</f>
        <v>2882.58</v>
      </c>
      <c r="F33" s="12">
        <f>('bilat ODA constant'!F33-'net debt relief constant'!F33)+'multilat oda constant'!F33</f>
        <v>2680.73</v>
      </c>
      <c r="G33" s="12">
        <f>('bilat ODA constant'!G33-'net debt relief constant'!G33)+'multilat oda constant'!G33</f>
        <v>2632.79</v>
      </c>
      <c r="H33" s="12">
        <f>('bilat ODA constant'!H33-'net debt relief constant'!H33)+'multilat oda constant'!H33</f>
        <v>2163.76</v>
      </c>
      <c r="I33" s="12">
        <f>('bilat ODA constant'!I33-'net debt relief constant'!I33)+'multilat oda constant'!I33</f>
        <v>2399.79</v>
      </c>
      <c r="J33" s="12">
        <f>('bilat ODA constant'!J33-'net debt relief constant'!J33)+'multilat oda constant'!J33</f>
        <v>2354.39</v>
      </c>
      <c r="K33" s="12">
        <f>('bilat ODA constant'!K33-'net debt relief constant'!K33)+'multilat oda constant'!K33</f>
        <v>2225.67</v>
      </c>
      <c r="L33" s="12">
        <f>('bilat ODA constant'!L33-'net debt relief constant'!L33)+'multilat oda constant'!L33</f>
        <v>2369.49</v>
      </c>
      <c r="M33" s="12">
        <f>('bilat ODA constant'!M33-'net debt relief constant'!M33)+'multilat oda constant'!M33</f>
        <v>2860.63</v>
      </c>
      <c r="N33" s="12">
        <f>('bilat ODA constant'!N33-'net debt relief constant'!N33)+'multilat oda constant'!N33</f>
        <v>2926.8</v>
      </c>
      <c r="O33" s="12">
        <f>('bilat ODA constant'!O33-'net debt relief constant'!O33)+'multilat oda constant'!O33</f>
        <v>3270.6400000000003</v>
      </c>
      <c r="P33" s="12">
        <f>('bilat ODA constant'!P33-'net debt relief constant'!P33)+'multilat oda constant'!P33</f>
        <v>2966.1499999999996</v>
      </c>
      <c r="Q33" s="12">
        <f>('bilat ODA constant'!Q33-'net debt relief constant'!Q33)+'multilat oda constant'!Q33</f>
        <v>3227.4700000000003</v>
      </c>
      <c r="R33" s="12">
        <f>('bilat ODA constant'!R33-'net debt relief constant'!R33)+'multilat oda constant'!R33</f>
        <v>3994.96</v>
      </c>
      <c r="S33" s="12">
        <f>('bilat ODA constant'!S33-'net debt relief constant'!S33)+'multilat oda constant'!S33</f>
        <v>4301.04</v>
      </c>
      <c r="T33" s="12">
        <f>('bilat ODA constant'!T33-'net debt relief constant'!T33)+'multilat oda constant'!T33</f>
        <v>4462.92</v>
      </c>
      <c r="U33" s="12">
        <f>('bilat ODA constant'!U33-'net debt relief constant'!U33)+'multilat oda constant'!U33</f>
        <v>4731.75</v>
      </c>
      <c r="V33" s="12">
        <f>('bilat ODA constant'!V33-'net debt relief constant'!V33)+'multilat oda constant'!V33</f>
        <v>5062.52</v>
      </c>
    </row>
    <row r="34" spans="1:22" ht="13.5">
      <c r="A34" s="7" t="s">
        <v>59</v>
      </c>
      <c r="B34" s="6" t="s">
        <v>32</v>
      </c>
      <c r="C34" s="12">
        <f>('bilat ODA constant'!C34-'net debt relief constant'!C34)+'multilat oda constant'!C34</f>
        <v>1199.12</v>
      </c>
      <c r="D34" s="12">
        <f>('bilat ODA constant'!D34-'net debt relief constant'!D34)+'multilat oda constant'!D34</f>
        <v>1351.1200000000001</v>
      </c>
      <c r="E34" s="12">
        <f>('bilat ODA constant'!E34-'net debt relief constant'!E34)+'multilat oda constant'!E34</f>
        <v>1714.44</v>
      </c>
      <c r="F34" s="12">
        <f>('bilat ODA constant'!F34-'net debt relief constant'!F34)+'multilat oda constant'!F34</f>
        <v>1225.5</v>
      </c>
      <c r="G34" s="12">
        <f>('bilat ODA constant'!G34-'net debt relief constant'!G34)+'multilat oda constant'!G34</f>
        <v>1343.89</v>
      </c>
      <c r="H34" s="12">
        <f>('bilat ODA constant'!H34-'net debt relief constant'!H34)+'multilat oda constant'!H34</f>
        <v>1242.94</v>
      </c>
      <c r="I34" s="12">
        <f>('bilat ODA constant'!I34-'net debt relief constant'!I34)+'multilat oda constant'!I34</f>
        <v>1257.36</v>
      </c>
      <c r="J34" s="12">
        <f>('bilat ODA constant'!J34-'net debt relief constant'!J34)+'multilat oda constant'!J34</f>
        <v>1352.53</v>
      </c>
      <c r="K34" s="12">
        <f>('bilat ODA constant'!K34-'net debt relief constant'!K34)+'multilat oda constant'!K34</f>
        <v>1329.25</v>
      </c>
      <c r="L34" s="12">
        <f>('bilat ODA constant'!L34-'net debt relief constant'!L34)+'multilat oda constant'!L34</f>
        <v>1500.83</v>
      </c>
      <c r="M34" s="12">
        <f>('bilat ODA constant'!M34-'net debt relief constant'!M34)+'multilat oda constant'!M34</f>
        <v>1508.71</v>
      </c>
      <c r="N34" s="12">
        <f>('bilat ODA constant'!N34-'net debt relief constant'!N34)+'multilat oda constant'!N34</f>
        <v>1524.72</v>
      </c>
      <c r="O34" s="12">
        <f>('bilat ODA constant'!O34-'net debt relief constant'!O34)+'multilat oda constant'!O34</f>
        <v>1448.94</v>
      </c>
      <c r="P34" s="12">
        <f>('bilat ODA constant'!P34-'net debt relief constant'!P34)+'multilat oda constant'!P34</f>
        <v>1676.23</v>
      </c>
      <c r="Q34" s="12">
        <f>('bilat ODA constant'!Q34-'net debt relief constant'!Q34)+'multilat oda constant'!Q34</f>
        <v>1864.3200000000002</v>
      </c>
      <c r="R34" s="12">
        <f>('bilat ODA constant'!R34-'net debt relief constant'!R34)+'multilat oda constant'!R34</f>
        <v>1879.75</v>
      </c>
      <c r="S34" s="12">
        <f>('bilat ODA constant'!S34-'net debt relief constant'!S34)+'multilat oda constant'!S34</f>
        <v>1853.49</v>
      </c>
      <c r="T34" s="12">
        <f>('bilat ODA constant'!T34-'net debt relief constant'!T34)+'multilat oda constant'!T34</f>
        <v>1811.7700000000002</v>
      </c>
      <c r="U34" s="12">
        <f>('bilat ODA constant'!U34-'net debt relief constant'!U34)+'multilat oda constant'!U34</f>
        <v>1938.77</v>
      </c>
      <c r="V34" s="12">
        <f>('bilat ODA constant'!V34-'net debt relief constant'!V34)+'multilat oda constant'!V34</f>
        <v>2115.35</v>
      </c>
    </row>
    <row r="35" spans="1:22" ht="13.5">
      <c r="A35" s="7" t="s">
        <v>60</v>
      </c>
      <c r="B35" s="6" t="s">
        <v>32</v>
      </c>
      <c r="C35" s="12">
        <f>('bilat ODA constant'!C35-'net debt relief constant'!C35)+'multilat oda constant'!C35</f>
        <v>4364.360000000001</v>
      </c>
      <c r="D35" s="12">
        <f>('bilat ODA constant'!D35-'net debt relief constant'!D35)+'multilat oda constant'!D35</f>
        <v>4992.98</v>
      </c>
      <c r="E35" s="12">
        <f>('bilat ODA constant'!E35-'net debt relief constant'!E35)+'multilat oda constant'!E35</f>
        <v>4931.209999999999</v>
      </c>
      <c r="F35" s="12">
        <f>('bilat ODA constant'!F35-'net debt relief constant'!F35)+'multilat oda constant'!F35</f>
        <v>5012.21</v>
      </c>
      <c r="G35" s="12">
        <f>('bilat ODA constant'!G35-'net debt relief constant'!G35)+'multilat oda constant'!G35</f>
        <v>5265.780000000001</v>
      </c>
      <c r="H35" s="12">
        <f>('bilat ODA constant'!H35-'net debt relief constant'!H35)+'multilat oda constant'!H35</f>
        <v>4894.540000000001</v>
      </c>
      <c r="I35" s="12">
        <f>('bilat ODA constant'!I35-'net debt relief constant'!I35)+'multilat oda constant'!I35</f>
        <v>4849.04</v>
      </c>
      <c r="J35" s="12">
        <f>('bilat ODA constant'!J35-'net debt relief constant'!J35)+'multilat oda constant'!J35</f>
        <v>4523.1900000000005</v>
      </c>
      <c r="K35" s="12">
        <f>('bilat ODA constant'!K35-'net debt relief constant'!K35)+'multilat oda constant'!K35</f>
        <v>5228.32</v>
      </c>
      <c r="L35" s="12">
        <f>('bilat ODA constant'!L35-'net debt relief constant'!L35)+'multilat oda constant'!L35</f>
        <v>4632.82</v>
      </c>
      <c r="M35" s="12">
        <f>('bilat ODA constant'!M35-'net debt relief constant'!M35)+'multilat oda constant'!M35</f>
        <v>6482.02</v>
      </c>
      <c r="N35" s="12">
        <f>('bilat ODA constant'!N35-'net debt relief constant'!N35)+'multilat oda constant'!N35</f>
        <v>6391.79</v>
      </c>
      <c r="O35" s="12">
        <f>('bilat ODA constant'!O35-'net debt relief constant'!O35)+'multilat oda constant'!O35</f>
        <v>6123.32</v>
      </c>
      <c r="P35" s="12">
        <f>('bilat ODA constant'!P35-'net debt relief constant'!P35)+'multilat oda constant'!P35</f>
        <v>7830.019999999999</v>
      </c>
      <c r="Q35" s="12">
        <f>('bilat ODA constant'!Q35-'net debt relief constant'!Q35)+'multilat oda constant'!Q35</f>
        <v>7816.389999999999</v>
      </c>
      <c r="R35" s="12">
        <f>('bilat ODA constant'!R35-'net debt relief constant'!R35)+'multilat oda constant'!R35</f>
        <v>7867.77</v>
      </c>
      <c r="S35" s="12">
        <f>('bilat ODA constant'!S35-'net debt relief constant'!S35)+'multilat oda constant'!S35</f>
        <v>9326.06</v>
      </c>
      <c r="T35" s="12">
        <f>('bilat ODA constant'!T35-'net debt relief constant'!T35)+'multilat oda constant'!T35</f>
        <v>9101.41</v>
      </c>
      <c r="U35" s="12">
        <f>('bilat ODA constant'!U35-'net debt relief constant'!U35)+'multilat oda constant'!U35</f>
        <v>10950.560000000001</v>
      </c>
      <c r="V35" s="12">
        <f>('bilat ODA constant'!V35-'net debt relief constant'!V35)+'multilat oda constant'!V35</f>
        <v>13113.59</v>
      </c>
    </row>
    <row r="36" spans="1:22" ht="13.5">
      <c r="A36" s="7" t="s">
        <v>61</v>
      </c>
      <c r="B36" s="6" t="s">
        <v>32</v>
      </c>
      <c r="C36" s="12">
        <f>('bilat ODA constant'!C36-'net debt relief constant'!C36)+'multilat oda constant'!C36</f>
        <v>16924.43</v>
      </c>
      <c r="D36" s="12">
        <f>('bilat ODA constant'!D36-'net debt relief constant'!D36)+'multilat oda constant'!D36</f>
        <v>9971.839999999998</v>
      </c>
      <c r="E36" s="12">
        <f>('bilat ODA constant'!E36-'net debt relief constant'!E36)+'multilat oda constant'!E36</f>
        <v>15250.630000000001</v>
      </c>
      <c r="F36" s="12">
        <f>('bilat ODA constant'!F36-'net debt relief constant'!F36)+'multilat oda constant'!F36</f>
        <v>13112.529999999999</v>
      </c>
      <c r="G36" s="12">
        <f>('bilat ODA constant'!G36-'net debt relief constant'!G36)+'multilat oda constant'!G36</f>
        <v>13176.04</v>
      </c>
      <c r="H36" s="12">
        <f>('bilat ODA constant'!H36-'net debt relief constant'!H36)+'multilat oda constant'!H36</f>
        <v>9698.02</v>
      </c>
      <c r="I36" s="12">
        <f>('bilat ODA constant'!I36-'net debt relief constant'!I36)+'multilat oda constant'!I36</f>
        <v>12254.69</v>
      </c>
      <c r="J36" s="12">
        <f>('bilat ODA constant'!J36-'net debt relief constant'!J36)+'multilat oda constant'!J36</f>
        <v>8581.9</v>
      </c>
      <c r="K36" s="12">
        <f>('bilat ODA constant'!K36-'net debt relief constant'!K36)+'multilat oda constant'!K36</f>
        <v>11086.37</v>
      </c>
      <c r="L36" s="12">
        <f>('bilat ODA constant'!L36-'net debt relief constant'!L36)+'multilat oda constant'!L36</f>
        <v>11344.6</v>
      </c>
      <c r="M36" s="12">
        <f>('bilat ODA constant'!M36-'net debt relief constant'!M36)+'multilat oda constant'!M36</f>
        <v>12029.060000000001</v>
      </c>
      <c r="N36" s="12">
        <f>('bilat ODA constant'!N36-'net debt relief constant'!N36)+'multilat oda constant'!N36</f>
        <v>13559.23</v>
      </c>
      <c r="O36" s="12">
        <f>('bilat ODA constant'!O36-'net debt relief constant'!O36)+'multilat oda constant'!O36</f>
        <v>15067.52</v>
      </c>
      <c r="P36" s="12">
        <f>('bilat ODA constant'!P36-'net debt relief constant'!P36)+'multilat oda constant'!P36</f>
        <v>17119.52</v>
      </c>
      <c r="Q36" s="12">
        <f>('bilat ODA constant'!Q36-'net debt relief constant'!Q36)+'multilat oda constant'!Q36</f>
        <v>21895.21</v>
      </c>
      <c r="R36" s="12">
        <f>('bilat ODA constant'!R36-'net debt relief constant'!R36)+'multilat oda constant'!R36</f>
        <v>25857.62</v>
      </c>
      <c r="S36" s="12">
        <f>('bilat ODA constant'!S36-'net debt relief constant'!S36)+'multilat oda constant'!S36</f>
        <v>22951.21</v>
      </c>
      <c r="T36" s="12">
        <f>('bilat ODA constant'!T36-'net debt relief constant'!T36)+'multilat oda constant'!T36</f>
        <v>22146.52</v>
      </c>
      <c r="U36" s="12">
        <f>('bilat ODA constant'!U36-'net debt relief constant'!U36)+'multilat oda constant'!U36</f>
        <v>26624.050000000003</v>
      </c>
      <c r="V36" s="12">
        <f>('bilat ODA constant'!V36-'net debt relief constant'!V36)+'multilat oda constant'!V36</f>
        <v>28294.06</v>
      </c>
    </row>
    <row r="37" spans="1:22" ht="13.5">
      <c r="A37" s="10" t="s">
        <v>62</v>
      </c>
      <c r="B37" s="6" t="s">
        <v>32</v>
      </c>
      <c r="C37" s="12">
        <f>('bilat ODA constant'!C37-'net debt relief constant'!C37)+'multilat oda constant'!C37</f>
        <v>4909.68</v>
      </c>
      <c r="D37" s="12">
        <f>('bilat ODA constant'!D37-'net debt relief constant'!D37)+'multilat oda constant'!D37</f>
        <v>6496.07</v>
      </c>
      <c r="E37" s="12">
        <f>('bilat ODA constant'!E37-'net debt relief constant'!E37)+'multilat oda constant'!E37</f>
        <v>6999.9</v>
      </c>
      <c r="F37" s="12">
        <f>('bilat ODA constant'!F37-'net debt relief constant'!F37)+'multilat oda constant'!F37</f>
        <v>6588.21</v>
      </c>
      <c r="G37" s="12">
        <f>('bilat ODA constant'!G37-'net debt relief constant'!G37)+'multilat oda constant'!G37</f>
        <v>7680.21</v>
      </c>
      <c r="H37" s="12">
        <f>('bilat ODA constant'!H37-'net debt relief constant'!H37)+'multilat oda constant'!H37</f>
        <v>7617.429999999999</v>
      </c>
      <c r="I37" s="12">
        <f>('bilat ODA constant'!I37-'net debt relief constant'!I37)+'multilat oda constant'!I37</f>
        <v>7777.89</v>
      </c>
      <c r="J37" s="12">
        <f>('bilat ODA constant'!J37-'net debt relief constant'!J37)+'multilat oda constant'!J37</f>
        <v>8284.75</v>
      </c>
      <c r="K37" s="12">
        <f>('bilat ODA constant'!K37-'net debt relief constant'!K37)+'multilat oda constant'!K37</f>
        <v>8074.94</v>
      </c>
      <c r="L37" s="12">
        <f>('bilat ODA constant'!L37-'net debt relief constant'!L37)+'multilat oda constant'!L37</f>
        <v>8059.73</v>
      </c>
      <c r="M37" s="12">
        <f>('bilat ODA constant'!M37-'net debt relief constant'!M37)+'multilat oda constant'!M37</f>
        <v>9143.08</v>
      </c>
      <c r="N37" s="12">
        <f>('bilat ODA constant'!N37-'net debt relief constant'!N37)+'multilat oda constant'!N37</f>
        <v>11144.98</v>
      </c>
      <c r="O37" s="12">
        <f>('bilat ODA constant'!O37-'net debt relief constant'!O37)+'multilat oda constant'!O37</f>
        <v>9437.87</v>
      </c>
      <c r="P37" s="12">
        <f>('bilat ODA constant'!P37-'net debt relief constant'!P37)+'multilat oda constant'!P37</f>
        <v>10142.64</v>
      </c>
      <c r="Q37" s="12">
        <f>('bilat ODA constant'!Q37-'net debt relief constant'!Q37)+'multilat oda constant'!Q37</f>
        <v>10985.7</v>
      </c>
      <c r="R37" s="12">
        <f>('bilat ODA constant'!R37-'net debt relief constant'!R37)+'multilat oda constant'!R37</f>
        <v>11621.83</v>
      </c>
      <c r="S37" s="12">
        <f>('bilat ODA constant'!S37-'net debt relief constant'!S37)+'multilat oda constant'!S37</f>
        <v>12314.1</v>
      </c>
      <c r="T37" s="12">
        <f>('bilat ODA constant'!T37-'net debt relief constant'!T37)+'multilat oda constant'!T37</f>
        <v>12528.939999999999</v>
      </c>
      <c r="U37" s="12">
        <f>('bilat ODA constant'!U37-'net debt relief constant'!U37)+'multilat oda constant'!U37</f>
        <v>13068.52</v>
      </c>
      <c r="V37" s="12">
        <f>('bilat ODA constant'!V37-'net debt relief constant'!V37)+'multilat oda constant'!V37</f>
        <v>13629.76</v>
      </c>
    </row>
    <row r="38" spans="1:22" ht="13.5">
      <c r="A38" s="7" t="s">
        <v>63</v>
      </c>
      <c r="B38" s="6" t="s">
        <v>32</v>
      </c>
      <c r="C38" s="12">
        <f>('bilat ODA constant'!C38-'net debt relief constant'!C38)+'multilat oda constant'!C38</f>
        <v>0</v>
      </c>
      <c r="D38" s="12">
        <f>('bilat ODA constant'!D38-'net debt relief constant'!D38)+'multilat oda constant'!D38</f>
        <v>0</v>
      </c>
      <c r="E38" s="12">
        <f>('bilat ODA constant'!E38-'net debt relief constant'!E38)+'multilat oda constant'!E38</f>
        <v>0</v>
      </c>
      <c r="F38" s="12">
        <f>('bilat ODA constant'!F38-'net debt relief constant'!F38)+'multilat oda constant'!F38</f>
        <v>0</v>
      </c>
      <c r="G38" s="12">
        <f>('bilat ODA constant'!G38-'net debt relief constant'!G38)+'multilat oda constant'!G38</f>
        <v>0</v>
      </c>
      <c r="H38" s="12">
        <f>('bilat ODA constant'!H38-'net debt relief constant'!H38)+'multilat oda constant'!H38</f>
        <v>0</v>
      </c>
      <c r="I38" s="12">
        <f>('bilat ODA constant'!I38-'net debt relief constant'!I38)+'multilat oda constant'!I38</f>
        <v>116.09</v>
      </c>
      <c r="J38" s="12">
        <f>('bilat ODA constant'!J38-'net debt relief constant'!J38)+'multilat oda constant'!J38</f>
        <v>0</v>
      </c>
      <c r="K38" s="12">
        <f>('bilat ODA constant'!K38-'net debt relief constant'!K38)+'multilat oda constant'!K38</f>
        <v>0</v>
      </c>
      <c r="L38" s="12">
        <f>('bilat ODA constant'!L38-'net debt relief constant'!L38)+'multilat oda constant'!L38</f>
        <v>0</v>
      </c>
      <c r="M38" s="12">
        <f>('bilat ODA constant'!M38-'net debt relief constant'!M38)+'multilat oda constant'!M38</f>
        <v>0</v>
      </c>
      <c r="N38" s="12">
        <f>('bilat ODA constant'!N38-'net debt relief constant'!N38)+'multilat oda constant'!N38</f>
        <v>0</v>
      </c>
      <c r="O38" s="12">
        <f>('bilat ODA constant'!O38-'net debt relief constant'!O38)+'multilat oda constant'!O38</f>
        <v>0</v>
      </c>
      <c r="P38" s="12">
        <f>('bilat ODA constant'!P38-'net debt relief constant'!P38)+'multilat oda constant'!P38</f>
        <v>0</v>
      </c>
      <c r="Q38" s="12">
        <f>('bilat ODA constant'!Q38-'net debt relief constant'!Q38)+'multilat oda constant'!Q38</f>
        <v>0</v>
      </c>
      <c r="R38" s="12">
        <f>('bilat ODA constant'!R38-'net debt relief constant'!R38)+'multilat oda constant'!R38</f>
        <v>0</v>
      </c>
      <c r="S38" s="12">
        <f>('bilat ODA constant'!S38-'net debt relief constant'!S38)+'multilat oda constant'!S38</f>
        <v>583.11</v>
      </c>
      <c r="T38" s="12">
        <f>('bilat ODA constant'!T38-'net debt relief constant'!T38)+'multilat oda constant'!T38</f>
        <v>541.27</v>
      </c>
      <c r="U38" s="12">
        <f>('bilat ODA constant'!U38-'net debt relief constant'!U38)+'multilat oda constant'!U38</f>
        <v>435.2</v>
      </c>
      <c r="V38" s="12">
        <f>('bilat ODA constant'!V38-'net debt relief constant'!V38)+'multilat oda constant'!V38</f>
        <v>423.93</v>
      </c>
    </row>
    <row r="39" spans="1:22" ht="13.5">
      <c r="A39" s="7" t="s">
        <v>64</v>
      </c>
      <c r="B39" s="6" t="s">
        <v>32</v>
      </c>
      <c r="C39" s="12">
        <f>('bilat ODA constant'!C39-'net debt relief constant'!C39)+'multilat oda constant'!C39</f>
        <v>0</v>
      </c>
      <c r="D39" s="12">
        <f>('bilat ODA constant'!D39-'net debt relief constant'!D39)+'multilat oda constant'!D39</f>
        <v>0</v>
      </c>
      <c r="E39" s="12">
        <f>('bilat ODA constant'!E39-'net debt relief constant'!E39)+'multilat oda constant'!E39</f>
        <v>0</v>
      </c>
      <c r="F39" s="12">
        <f>('bilat ODA constant'!F39-'net debt relief constant'!F39)+'multilat oda constant'!F39</f>
        <v>51.54</v>
      </c>
      <c r="G39" s="12">
        <f>('bilat ODA constant'!G39-'net debt relief constant'!G39)+'multilat oda constant'!G39</f>
        <v>64.17</v>
      </c>
      <c r="H39" s="12">
        <f>('bilat ODA constant'!H39-'net debt relief constant'!H39)+'multilat oda constant'!H39</f>
        <v>0</v>
      </c>
      <c r="I39" s="12">
        <f>('bilat ODA constant'!I39-'net debt relief constant'!I39)+'multilat oda constant'!I39</f>
        <v>0</v>
      </c>
      <c r="J39" s="12">
        <f>('bilat ODA constant'!J39-'net debt relief constant'!J39)+'multilat oda constant'!J39</f>
        <v>0</v>
      </c>
      <c r="K39" s="12">
        <f>('bilat ODA constant'!K39-'net debt relief constant'!K39)+'multilat oda constant'!K39</f>
        <v>37.88</v>
      </c>
      <c r="L39" s="12">
        <f>('bilat ODA constant'!L39-'net debt relief constant'!L39)+'multilat oda constant'!L39</f>
        <v>36.13</v>
      </c>
      <c r="M39" s="12">
        <f>('bilat ODA constant'!M39-'net debt relief constant'!M39)+'multilat oda constant'!M39</f>
        <v>43.42</v>
      </c>
      <c r="N39" s="12">
        <f>('bilat ODA constant'!N39-'net debt relief constant'!N39)+'multilat oda constant'!N39</f>
        <v>66.78</v>
      </c>
      <c r="O39" s="12">
        <f>('bilat ODA constant'!O39-'net debt relief constant'!O39)+'multilat oda constant'!O39</f>
        <v>71.30999999999999</v>
      </c>
      <c r="P39" s="12">
        <f>('bilat ODA constant'!P39-'net debt relief constant'!P39)+'multilat oda constant'!P39</f>
        <v>162.74</v>
      </c>
      <c r="Q39" s="12">
        <f>('bilat ODA constant'!Q39-'net debt relief constant'!Q39)+'multilat oda constant'!Q39</f>
        <v>153.04</v>
      </c>
      <c r="R39" s="12">
        <f>('bilat ODA constant'!R39-'net debt relief constant'!R39)+'multilat oda constant'!R39</f>
        <v>184.32</v>
      </c>
      <c r="S39" s="12">
        <f>('bilat ODA constant'!S39-'net debt relief constant'!S39)+'multilat oda constant'!S39</f>
        <v>200.10000000000002</v>
      </c>
      <c r="T39" s="12">
        <f>('bilat ODA constant'!T39-'net debt relief constant'!T39)+'multilat oda constant'!T39</f>
        <v>199.37</v>
      </c>
      <c r="U39" s="12">
        <f>('bilat ODA constant'!U39-'net debt relief constant'!U39)+'multilat oda constant'!U39</f>
        <v>248.01</v>
      </c>
      <c r="V39" s="12">
        <f>('bilat ODA constant'!V39-'net debt relief constant'!V39)+'multilat oda constant'!V39</f>
        <v>224.68</v>
      </c>
    </row>
    <row r="40" spans="1:22" ht="13.5">
      <c r="A40" s="7" t="s">
        <v>65</v>
      </c>
      <c r="B40" s="6" t="s">
        <v>32</v>
      </c>
      <c r="C40" s="12">
        <f>('bilat ODA constant'!C40-'net debt relief constant'!C40)+'multilat oda constant'!C40</f>
        <v>0</v>
      </c>
      <c r="D40" s="12">
        <f>('bilat ODA constant'!D40-'net debt relief constant'!D40)+'multilat oda constant'!D40</f>
        <v>0</v>
      </c>
      <c r="E40" s="12">
        <f>('bilat ODA constant'!E40-'net debt relief constant'!E40)+'multilat oda constant'!E40</f>
        <v>0</v>
      </c>
      <c r="F40" s="12">
        <f>('bilat ODA constant'!F40-'net debt relief constant'!F40)+'multilat oda constant'!F40</f>
        <v>0</v>
      </c>
      <c r="G40" s="12">
        <f>('bilat ODA constant'!G40-'net debt relief constant'!G40)+'multilat oda constant'!G40</f>
        <v>0</v>
      </c>
      <c r="H40" s="12">
        <f>('bilat ODA constant'!H40-'net debt relief constant'!H40)+'multilat oda constant'!H40</f>
        <v>0</v>
      </c>
      <c r="I40" s="12">
        <f>('bilat ODA constant'!I40-'net debt relief constant'!I40)+'multilat oda constant'!I40</f>
        <v>0</v>
      </c>
      <c r="J40" s="12">
        <f>('bilat ODA constant'!J40-'net debt relief constant'!J40)+'multilat oda constant'!J40</f>
        <v>0</v>
      </c>
      <c r="K40" s="12">
        <f>('bilat ODA constant'!K40-'net debt relief constant'!K40)+'multilat oda constant'!K40</f>
        <v>0</v>
      </c>
      <c r="L40" s="12">
        <f>('bilat ODA constant'!L40-'net debt relief constant'!L40)+'multilat oda constant'!L40</f>
        <v>0</v>
      </c>
      <c r="M40" s="12">
        <f>('bilat ODA constant'!M40-'net debt relief constant'!M40)+'multilat oda constant'!M40</f>
        <v>0</v>
      </c>
      <c r="N40" s="12">
        <f>('bilat ODA constant'!N40-'net debt relief constant'!N40)+'multilat oda constant'!N40</f>
        <v>0</v>
      </c>
      <c r="O40" s="12">
        <f>('bilat ODA constant'!O40-'net debt relief constant'!O40)+'multilat oda constant'!O40</f>
        <v>0</v>
      </c>
      <c r="P40" s="12">
        <f>('bilat ODA constant'!P40-'net debt relief constant'!P40)+'multilat oda constant'!P40</f>
        <v>33.339999999999996</v>
      </c>
      <c r="Q40" s="12">
        <f>('bilat ODA constant'!Q40-'net debt relief constant'!Q40)+'multilat oda constant'!Q40</f>
        <v>94.4</v>
      </c>
      <c r="R40" s="12">
        <f>('bilat ODA constant'!R40-'net debt relief constant'!R40)+'multilat oda constant'!R40</f>
        <v>130.28</v>
      </c>
      <c r="S40" s="12">
        <f>('bilat ODA constant'!S40-'net debt relief constant'!S40)+'multilat oda constant'!S40</f>
        <v>196.96</v>
      </c>
      <c r="T40" s="12">
        <f>('bilat ODA constant'!T40-'net debt relief constant'!T40)+'multilat oda constant'!T40</f>
        <v>112.32</v>
      </c>
      <c r="U40" s="12">
        <f>('bilat ODA constant'!U40-'net debt relief constant'!U40)+'multilat oda constant'!U40</f>
        <v>106.93</v>
      </c>
      <c r="V40" s="12">
        <f>('bilat ODA constant'!V40-'net debt relief constant'!V40)+'multilat oda constant'!V40</f>
        <v>130.76999999999998</v>
      </c>
    </row>
    <row r="41" spans="1:22" ht="13.5">
      <c r="A41" s="7" t="s">
        <v>51</v>
      </c>
      <c r="B41" s="6" t="s">
        <v>32</v>
      </c>
      <c r="C41" s="12">
        <f>('bilat ODA constant'!C41-'net debt relief constant'!C41)+'multilat oda constant'!C41</f>
        <v>80.80000000000001</v>
      </c>
      <c r="D41" s="12">
        <f>('bilat ODA constant'!D41-'net debt relief constant'!D41)+'multilat oda constant'!D41</f>
        <v>71.06</v>
      </c>
      <c r="E41" s="12">
        <f>('bilat ODA constant'!E41-'net debt relief constant'!E41)+'multilat oda constant'!E41</f>
        <v>93.86</v>
      </c>
      <c r="F41" s="12">
        <f>('bilat ODA constant'!F41-'net debt relief constant'!F41)+'multilat oda constant'!F41</f>
        <v>131.88</v>
      </c>
      <c r="G41" s="12">
        <f>('bilat ODA constant'!G41-'net debt relief constant'!G41)+'multilat oda constant'!G41</f>
        <v>154.07</v>
      </c>
      <c r="H41" s="12">
        <f>('bilat ODA constant'!H41-'net debt relief constant'!H41)+'multilat oda constant'!H41</f>
        <v>113.83</v>
      </c>
      <c r="I41" s="12">
        <f>('bilat ODA constant'!I41-'net debt relief constant'!I41)+'multilat oda constant'!I41</f>
        <v>154.93</v>
      </c>
      <c r="J41" s="12">
        <f>('bilat ODA constant'!J41-'net debt relief constant'!J41)+'multilat oda constant'!J41</f>
        <v>204.07999999999998</v>
      </c>
      <c r="K41" s="12">
        <f>('bilat ODA constant'!K41-'net debt relief constant'!K41)+'multilat oda constant'!K41</f>
        <v>279.72</v>
      </c>
      <c r="L41" s="12">
        <f>('bilat ODA constant'!L41-'net debt relief constant'!L41)+'multilat oda constant'!L41</f>
        <v>412.28</v>
      </c>
      <c r="M41" s="12">
        <f>('bilat ODA constant'!M41-'net debt relief constant'!M41)+'multilat oda constant'!M41</f>
        <v>260.45000000000005</v>
      </c>
      <c r="N41" s="12">
        <f>('bilat ODA constant'!N41-'net debt relief constant'!N41)+'multilat oda constant'!N41</f>
        <v>357.16999999999996</v>
      </c>
      <c r="O41" s="12">
        <f>('bilat ODA constant'!O41-'net debt relief constant'!O41)+'multilat oda constant'!O41</f>
        <v>353.34000000000003</v>
      </c>
      <c r="P41" s="12">
        <f>('bilat ODA constant'!P41-'net debt relief constant'!P41)+'multilat oda constant'!P41</f>
        <v>426.24</v>
      </c>
      <c r="Q41" s="12">
        <f>('bilat ODA constant'!Q41-'net debt relief constant'!Q41)+'multilat oda constant'!Q41</f>
        <v>460.31000000000006</v>
      </c>
      <c r="R41" s="12">
        <f>('bilat ODA constant'!R41-'net debt relief constant'!R41)+'multilat oda constant'!R41</f>
        <v>722.79</v>
      </c>
      <c r="S41" s="12">
        <f>('bilat ODA constant'!S41-'net debt relief constant'!S41)+'multilat oda constant'!S41</f>
        <v>409.34</v>
      </c>
      <c r="T41" s="12">
        <f>('bilat ODA constant'!T41-'net debt relief constant'!T41)+'multilat oda constant'!T41</f>
        <v>598.76</v>
      </c>
      <c r="U41" s="12">
        <f>('bilat ODA constant'!U41-'net debt relief constant'!U41)+'multilat oda constant'!U41</f>
        <v>792.01</v>
      </c>
      <c r="V41" s="12">
        <f>('bilat ODA constant'!V41-'net debt relief constant'!V41)+'multilat oda constant'!V41</f>
        <v>910.04</v>
      </c>
    </row>
    <row r="42" spans="1:22" ht="13.5">
      <c r="A42" s="7" t="s">
        <v>66</v>
      </c>
      <c r="B42" s="6" t="s">
        <v>32</v>
      </c>
      <c r="C42" s="12">
        <f>('bilat ODA constant'!C42-'net debt relief constant'!C42)+'multilat oda constant'!C42</f>
        <v>0</v>
      </c>
      <c r="D42" s="12">
        <f>('bilat ODA constant'!D42-'net debt relief constant'!D42)+'multilat oda constant'!D42</f>
        <v>5.38</v>
      </c>
      <c r="E42" s="12">
        <f>('bilat ODA constant'!E42-'net debt relief constant'!E42)+'multilat oda constant'!E42</f>
        <v>2.54</v>
      </c>
      <c r="F42" s="12">
        <f>('bilat ODA constant'!F42-'net debt relief constant'!F42)+'multilat oda constant'!F42</f>
        <v>4.39</v>
      </c>
      <c r="G42" s="12">
        <f>('bilat ODA constant'!G42-'net debt relief constant'!G42)+'multilat oda constant'!G42</f>
        <v>2.95</v>
      </c>
      <c r="H42" s="12">
        <f>('bilat ODA constant'!H42-'net debt relief constant'!H42)+'multilat oda constant'!H42</f>
        <v>0</v>
      </c>
      <c r="I42" s="12">
        <f>('bilat ODA constant'!I42-'net debt relief constant'!I42)+'multilat oda constant'!I42</f>
        <v>0</v>
      </c>
      <c r="J42" s="12">
        <f>('bilat ODA constant'!J42-'net debt relief constant'!J42)+'multilat oda constant'!J42</f>
        <v>10.77</v>
      </c>
      <c r="K42" s="12">
        <f>('bilat ODA constant'!K42-'net debt relief constant'!K42)+'multilat oda constant'!K42</f>
        <v>9.39</v>
      </c>
      <c r="L42" s="12">
        <f>('bilat ODA constant'!L42-'net debt relief constant'!L42)+'multilat oda constant'!L42</f>
        <v>9.8</v>
      </c>
      <c r="M42" s="12">
        <f>('bilat ODA constant'!M42-'net debt relief constant'!M42)+'multilat oda constant'!M42</f>
        <v>11.71</v>
      </c>
      <c r="N42" s="12">
        <f>('bilat ODA constant'!N42-'net debt relief constant'!N42)+'multilat oda constant'!N42</f>
        <v>15.08</v>
      </c>
      <c r="O42" s="12">
        <f>('bilat ODA constant'!O42-'net debt relief constant'!O42)+'multilat oda constant'!O42</f>
        <v>17.41</v>
      </c>
      <c r="P42" s="12">
        <f>('bilat ODA constant'!P42-'net debt relief constant'!P42)+'multilat oda constant'!P42</f>
        <v>20.220000000000002</v>
      </c>
      <c r="Q42" s="12">
        <f>('bilat ODA constant'!Q42-'net debt relief constant'!Q42)+'multilat oda constant'!Q42</f>
        <v>21.71</v>
      </c>
      <c r="R42" s="12">
        <f>('bilat ODA constant'!R42-'net debt relief constant'!R42)+'multilat oda constant'!R42</f>
        <v>24.259999999999998</v>
      </c>
      <c r="S42" s="12">
        <f>('bilat ODA constant'!S42-'net debt relief constant'!S42)+'multilat oda constant'!S42</f>
        <v>37.68</v>
      </c>
      <c r="T42" s="12">
        <f>('bilat ODA constant'!T42-'net debt relief constant'!T42)+'multilat oda constant'!T42</f>
        <v>38.06</v>
      </c>
      <c r="U42" s="12">
        <f>('bilat ODA constant'!U42-'net debt relief constant'!U42)+'multilat oda constant'!U42</f>
        <v>48.39</v>
      </c>
      <c r="V42" s="12">
        <f>('bilat ODA constant'!V42-'net debt relief constant'!V42)+'multilat oda constant'!V42</f>
        <v>43.04</v>
      </c>
    </row>
    <row r="43" spans="1:22" ht="13.5">
      <c r="A43" s="7" t="s">
        <v>67</v>
      </c>
      <c r="B43" s="6" t="s">
        <v>32</v>
      </c>
      <c r="C43" s="12">
        <f>('bilat ODA constant'!C43-'net debt relief constant'!C43)+'multilat oda constant'!C43</f>
        <v>0</v>
      </c>
      <c r="D43" s="12">
        <f>('bilat ODA constant'!D43-'net debt relief constant'!D43)+'multilat oda constant'!D43</f>
        <v>0</v>
      </c>
      <c r="E43" s="12">
        <f>('bilat ODA constant'!E43-'net debt relief constant'!E43)+'multilat oda constant'!E43</f>
        <v>0</v>
      </c>
      <c r="F43" s="12">
        <f>('bilat ODA constant'!F43-'net debt relief constant'!F43)+'multilat oda constant'!F43</f>
        <v>0</v>
      </c>
      <c r="G43" s="12">
        <f>('bilat ODA constant'!G43-'net debt relief constant'!G43)+'multilat oda constant'!G43</f>
        <v>0</v>
      </c>
      <c r="H43" s="12">
        <f>('bilat ODA constant'!H43-'net debt relief constant'!H43)+'multilat oda constant'!H43</f>
        <v>0</v>
      </c>
      <c r="I43" s="12">
        <f>('bilat ODA constant'!I43-'net debt relief constant'!I43)+'multilat oda constant'!I43</f>
        <v>0</v>
      </c>
      <c r="J43" s="12">
        <f>('bilat ODA constant'!J43-'net debt relief constant'!J43)+'multilat oda constant'!J43</f>
        <v>0</v>
      </c>
      <c r="K43" s="12">
        <f>('bilat ODA constant'!K43-'net debt relief constant'!K43)+'multilat oda constant'!K43</f>
        <v>0</v>
      </c>
      <c r="L43" s="12">
        <f>('bilat ODA constant'!L43-'net debt relief constant'!L43)+'multilat oda constant'!L43</f>
        <v>0</v>
      </c>
      <c r="M43" s="12">
        <f>('bilat ODA constant'!M43-'net debt relief constant'!M43)+'multilat oda constant'!M43</f>
        <v>0</v>
      </c>
      <c r="N43" s="12">
        <f>('bilat ODA constant'!N43-'net debt relief constant'!N43)+'multilat oda constant'!N43</f>
        <v>0</v>
      </c>
      <c r="O43" s="12">
        <f>('bilat ODA constant'!O43-'net debt relief constant'!O43)+'multilat oda constant'!O43</f>
        <v>0</v>
      </c>
      <c r="P43" s="12">
        <f>('bilat ODA constant'!P43-'net debt relief constant'!P43)+'multilat oda constant'!P43</f>
        <v>0</v>
      </c>
      <c r="Q43" s="12">
        <f>('bilat ODA constant'!Q43-'net debt relief constant'!Q43)+'multilat oda constant'!Q43</f>
        <v>0</v>
      </c>
      <c r="R43" s="12">
        <f>('bilat ODA constant'!R43-'net debt relief constant'!R43)+'multilat oda constant'!R43</f>
        <v>0</v>
      </c>
      <c r="S43" s="12">
        <f>('bilat ODA constant'!S43-'net debt relief constant'!S43)+'multilat oda constant'!S43</f>
        <v>0</v>
      </c>
      <c r="T43" s="12">
        <f>('bilat ODA constant'!T43-'net debt relief constant'!T43)+'multilat oda constant'!T43</f>
        <v>0</v>
      </c>
      <c r="U43" s="12">
        <f>('bilat ODA constant'!U43-'net debt relief constant'!U43)+'multilat oda constant'!U43</f>
        <v>0</v>
      </c>
      <c r="V43" s="12">
        <f>('bilat ODA constant'!V43-'net debt relief constant'!V43)+'multilat oda constant'!V43</f>
        <v>127.69</v>
      </c>
    </row>
    <row r="44" spans="1:22" ht="13.5">
      <c r="A44" s="7" t="s">
        <v>68</v>
      </c>
      <c r="B44" s="6" t="s">
        <v>32</v>
      </c>
      <c r="C44" s="12">
        <f>('bilat ODA constant'!C44-'net debt relief constant'!C44)+'multilat oda constant'!C44</f>
        <v>0</v>
      </c>
      <c r="D44" s="12">
        <f>('bilat ODA constant'!D44-'net debt relief constant'!D44)+'multilat oda constant'!D44</f>
        <v>0</v>
      </c>
      <c r="E44" s="12">
        <f>('bilat ODA constant'!E44-'net debt relief constant'!E44)+'multilat oda constant'!E44</f>
        <v>0</v>
      </c>
      <c r="F44" s="12">
        <f>('bilat ODA constant'!F44-'net debt relief constant'!F44)+'multilat oda constant'!F44</f>
        <v>0</v>
      </c>
      <c r="G44" s="12">
        <f>('bilat ODA constant'!G44-'net debt relief constant'!G44)+'multilat oda constant'!G44</f>
        <v>0</v>
      </c>
      <c r="H44" s="12">
        <f>('bilat ODA constant'!H44-'net debt relief constant'!H44)+'multilat oda constant'!H44</f>
        <v>0</v>
      </c>
      <c r="I44" s="12">
        <f>('bilat ODA constant'!I44-'net debt relief constant'!I44)+'multilat oda constant'!I44</f>
        <v>0</v>
      </c>
      <c r="J44" s="12">
        <f>('bilat ODA constant'!J44-'net debt relief constant'!J44)+'multilat oda constant'!J44</f>
        <v>0</v>
      </c>
      <c r="K44" s="12">
        <f>('bilat ODA constant'!K44-'net debt relief constant'!K44)+'multilat oda constant'!K44</f>
        <v>37.5</v>
      </c>
      <c r="L44" s="12">
        <f>('bilat ODA constant'!L44-'net debt relief constant'!L44)+'multilat oda constant'!L44</f>
        <v>43.62</v>
      </c>
      <c r="M44" s="12">
        <f>('bilat ODA constant'!M44-'net debt relief constant'!M44)+'multilat oda constant'!M44</f>
        <v>63.18000000000001</v>
      </c>
      <c r="N44" s="12">
        <f>('bilat ODA constant'!N44-'net debt relief constant'!N44)+'multilat oda constant'!N44</f>
        <v>71.07</v>
      </c>
      <c r="O44" s="12">
        <f>('bilat ODA constant'!O44-'net debt relief constant'!O44)+'multilat oda constant'!O44</f>
        <v>27.75</v>
      </c>
      <c r="P44" s="12">
        <f>('bilat ODA constant'!P44-'net debt relief constant'!P44)+'multilat oda constant'!P44</f>
        <v>50.22</v>
      </c>
      <c r="Q44" s="12">
        <f>('bilat ODA constant'!Q44-'net debt relief constant'!Q44)+'multilat oda constant'!Q44</f>
        <v>195.79</v>
      </c>
      <c r="R44" s="12">
        <f>('bilat ODA constant'!R44-'net debt relief constant'!R44)+'multilat oda constant'!R44</f>
        <v>294.46999999999997</v>
      </c>
      <c r="S44" s="12">
        <f>('bilat ODA constant'!S44-'net debt relief constant'!S44)+'multilat oda constant'!S44</f>
        <v>403.54999999999995</v>
      </c>
      <c r="T44" s="12">
        <f>('bilat ODA constant'!T44-'net debt relief constant'!T44)+'multilat oda constant'!T44</f>
        <v>422.86</v>
      </c>
      <c r="U44" s="12">
        <f>('bilat ODA constant'!U44-'net debt relief constant'!U44)+'multilat oda constant'!U44</f>
        <v>372.37</v>
      </c>
      <c r="V44" s="12">
        <f>('bilat ODA constant'!V44-'net debt relief constant'!V44)+'multilat oda constant'!V44</f>
        <v>460.74</v>
      </c>
    </row>
    <row r="45" spans="1:22" ht="13.5">
      <c r="A45" s="7" t="s">
        <v>69</v>
      </c>
      <c r="B45" s="6" t="s">
        <v>32</v>
      </c>
      <c r="C45" s="12">
        <f>('bilat ODA constant'!C45-'net debt relief constant'!C45)+'multilat oda constant'!C45</f>
        <v>0</v>
      </c>
      <c r="D45" s="12">
        <f>('bilat ODA constant'!D45-'net debt relief constant'!D45)+'multilat oda constant'!D45</f>
        <v>0</v>
      </c>
      <c r="E45" s="12">
        <f>('bilat ODA constant'!E45-'net debt relief constant'!E45)+'multilat oda constant'!E45</f>
        <v>0</v>
      </c>
      <c r="F45" s="12">
        <f>('bilat ODA constant'!F45-'net debt relief constant'!F45)+'multilat oda constant'!F45</f>
        <v>0</v>
      </c>
      <c r="G45" s="12">
        <f>('bilat ODA constant'!G45-'net debt relief constant'!G45)+'multilat oda constant'!G45</f>
        <v>0</v>
      </c>
      <c r="H45" s="12">
        <f>('bilat ODA constant'!H45-'net debt relief constant'!H45)+'multilat oda constant'!H45</f>
        <v>0</v>
      </c>
      <c r="I45" s="12">
        <f>('bilat ODA constant'!I45-'net debt relief constant'!I45)+'multilat oda constant'!I45</f>
        <v>0</v>
      </c>
      <c r="J45" s="12">
        <f>('bilat ODA constant'!J45-'net debt relief constant'!J45)+'multilat oda constant'!J45</f>
        <v>0</v>
      </c>
      <c r="K45" s="12">
        <f>('bilat ODA constant'!K45-'net debt relief constant'!K45)+'multilat oda constant'!K45</f>
        <v>0</v>
      </c>
      <c r="L45" s="12">
        <f>('bilat ODA constant'!L45-'net debt relief constant'!L45)+'multilat oda constant'!L45</f>
        <v>20.5</v>
      </c>
      <c r="M45" s="12">
        <f>('bilat ODA constant'!M45-'net debt relief constant'!M45)+'multilat oda constant'!M45</f>
        <v>16.68</v>
      </c>
      <c r="N45" s="12">
        <f>('bilat ODA constant'!N45-'net debt relief constant'!N45)+'multilat oda constant'!N45</f>
        <v>23.439999999999998</v>
      </c>
      <c r="O45" s="12">
        <f>('bilat ODA constant'!O45-'net debt relief constant'!O45)+'multilat oda constant'!O45</f>
        <v>17.07</v>
      </c>
      <c r="P45" s="12">
        <f>('bilat ODA constant'!P45-'net debt relief constant'!P45)+'multilat oda constant'!P45</f>
        <v>29.68</v>
      </c>
      <c r="Q45" s="12">
        <f>('bilat ODA constant'!Q45-'net debt relief constant'!Q45)+'multilat oda constant'!Q45</f>
        <v>46.019999999999996</v>
      </c>
      <c r="R45" s="12">
        <f>('bilat ODA constant'!R45-'net debt relief constant'!R45)+'multilat oda constant'!R45</f>
        <v>86.05000000000001</v>
      </c>
      <c r="S45" s="12">
        <f>('bilat ODA constant'!S45-'net debt relief constant'!S45)+'multilat oda constant'!S45</f>
        <v>78.44999999999999</v>
      </c>
      <c r="T45" s="12">
        <f>('bilat ODA constant'!T45-'net debt relief constant'!T45)+'multilat oda constant'!T45</f>
        <v>78.75</v>
      </c>
      <c r="U45" s="12">
        <f>('bilat ODA constant'!U45-'net debt relief constant'!U45)+'multilat oda constant'!U45</f>
        <v>91.86</v>
      </c>
      <c r="V45" s="12">
        <f>('bilat ODA constant'!V45-'net debt relief constant'!V45)+'multilat oda constant'!V45</f>
        <v>75.7</v>
      </c>
    </row>
    <row r="46" spans="1:22" ht="13.5">
      <c r="A46" s="7" t="s">
        <v>70</v>
      </c>
      <c r="B46" s="6" t="s">
        <v>32</v>
      </c>
      <c r="C46" s="12">
        <f>('bilat ODA constant'!C46-'net debt relief constant'!C46)+'multilat oda constant'!C46</f>
        <v>0</v>
      </c>
      <c r="D46" s="12">
        <f>('bilat ODA constant'!D46-'net debt relief constant'!D46)+'multilat oda constant'!D46</f>
        <v>0</v>
      </c>
      <c r="E46" s="12">
        <f>('bilat ODA constant'!E46-'net debt relief constant'!E46)+'multilat oda constant'!E46</f>
        <v>0</v>
      </c>
      <c r="F46" s="12">
        <f>('bilat ODA constant'!F46-'net debt relief constant'!F46)+'multilat oda constant'!F46</f>
        <v>0</v>
      </c>
      <c r="G46" s="12">
        <f>('bilat ODA constant'!G46-'net debt relief constant'!G46)+'multilat oda constant'!G46</f>
        <v>0</v>
      </c>
      <c r="H46" s="12">
        <f>('bilat ODA constant'!H46-'net debt relief constant'!H46)+'multilat oda constant'!H46</f>
        <v>0</v>
      </c>
      <c r="I46" s="12">
        <f>('bilat ODA constant'!I46-'net debt relief constant'!I46)+'multilat oda constant'!I46</f>
        <v>0</v>
      </c>
      <c r="J46" s="12">
        <f>('bilat ODA constant'!J46-'net debt relief constant'!J46)+'multilat oda constant'!J46</f>
        <v>0</v>
      </c>
      <c r="K46" s="12">
        <f>('bilat ODA constant'!K46-'net debt relief constant'!K46)+'multilat oda constant'!K46</f>
        <v>0</v>
      </c>
      <c r="L46" s="12">
        <f>('bilat ODA constant'!L46-'net debt relief constant'!L46)+'multilat oda constant'!L46</f>
        <v>0</v>
      </c>
      <c r="M46" s="12">
        <f>('bilat ODA constant'!M46-'net debt relief constant'!M46)+'multilat oda constant'!M46</f>
        <v>0</v>
      </c>
      <c r="N46" s="12">
        <f>('bilat ODA constant'!N46-'net debt relief constant'!N46)+'multilat oda constant'!N46</f>
        <v>0</v>
      </c>
      <c r="O46" s="12">
        <f>('bilat ODA constant'!O46-'net debt relief constant'!O46)+'multilat oda constant'!O46</f>
        <v>0</v>
      </c>
      <c r="P46" s="12">
        <f>('bilat ODA constant'!P46-'net debt relief constant'!P46)+'multilat oda constant'!P46</f>
        <v>0</v>
      </c>
      <c r="Q46" s="12">
        <f>('bilat ODA constant'!Q46-'net debt relief constant'!Q46)+'multilat oda constant'!Q46</f>
        <v>0</v>
      </c>
      <c r="R46" s="12">
        <f>('bilat ODA constant'!R46-'net debt relief constant'!R46)+'multilat oda constant'!R46</f>
        <v>40.2</v>
      </c>
      <c r="S46" s="12">
        <f>('bilat ODA constant'!S46-'net debt relief constant'!S46)+'multilat oda constant'!S46</f>
        <v>0</v>
      </c>
      <c r="T46" s="12">
        <f>('bilat ODA constant'!T46-'net debt relief constant'!T46)+'multilat oda constant'!T46</f>
        <v>0</v>
      </c>
      <c r="U46" s="12">
        <f>('bilat ODA constant'!U46-'net debt relief constant'!U46)+'multilat oda constant'!U46</f>
        <v>0</v>
      </c>
      <c r="V46" s="12">
        <f>('bilat ODA constant'!V46-'net debt relief constant'!V46)+'multilat oda constant'!V46</f>
        <v>73.45</v>
      </c>
    </row>
    <row r="47" spans="1:22" ht="13.5">
      <c r="A47" s="7" t="s">
        <v>71</v>
      </c>
      <c r="B47" s="6" t="s">
        <v>32</v>
      </c>
      <c r="C47" s="12">
        <f>('bilat ODA constant'!C47-'net debt relief constant'!C47)+'multilat oda constant'!C47</f>
        <v>0</v>
      </c>
      <c r="D47" s="12">
        <f>('bilat ODA constant'!D47-'net debt relief constant'!D47)+'multilat oda constant'!D47</f>
        <v>0</v>
      </c>
      <c r="E47" s="12">
        <f>('bilat ODA constant'!E47-'net debt relief constant'!E47)+'multilat oda constant'!E47</f>
        <v>0</v>
      </c>
      <c r="F47" s="12">
        <f>('bilat ODA constant'!F47-'net debt relief constant'!F47)+'multilat oda constant'!F47</f>
        <v>0</v>
      </c>
      <c r="G47" s="12">
        <f>('bilat ODA constant'!G47-'net debt relief constant'!G47)+'multilat oda constant'!G47</f>
        <v>0</v>
      </c>
      <c r="H47" s="12">
        <f>('bilat ODA constant'!H47-'net debt relief constant'!H47)+'multilat oda constant'!H47</f>
        <v>0</v>
      </c>
      <c r="I47" s="12">
        <f>('bilat ODA constant'!I47-'net debt relief constant'!I47)+'multilat oda constant'!I47</f>
        <v>0</v>
      </c>
      <c r="J47" s="12">
        <f>('bilat ODA constant'!J47-'net debt relief constant'!J47)+'multilat oda constant'!J47</f>
        <v>0</v>
      </c>
      <c r="K47" s="12">
        <f>('bilat ODA constant'!K47-'net debt relief constant'!K47)+'multilat oda constant'!K47</f>
        <v>0</v>
      </c>
      <c r="L47" s="12">
        <f>('bilat ODA constant'!L47-'net debt relief constant'!L47)+'multilat oda constant'!L47</f>
        <v>0</v>
      </c>
      <c r="M47" s="12">
        <f>('bilat ODA constant'!M47-'net debt relief constant'!M47)+'multilat oda constant'!M47</f>
        <v>0</v>
      </c>
      <c r="N47" s="12">
        <f>('bilat ODA constant'!N47-'net debt relief constant'!N47)+'multilat oda constant'!N47</f>
        <v>0</v>
      </c>
      <c r="O47" s="12">
        <f>('bilat ODA constant'!O47-'net debt relief constant'!O47)+'multilat oda constant'!O47</f>
        <v>0</v>
      </c>
      <c r="P47" s="12">
        <f>('bilat ODA constant'!P47-'net debt relief constant'!P47)+'multilat oda constant'!P47</f>
        <v>0</v>
      </c>
      <c r="Q47" s="12">
        <f>('bilat ODA constant'!Q47-'net debt relief constant'!Q47)+'multilat oda constant'!Q47</f>
        <v>0</v>
      </c>
      <c r="R47" s="12">
        <f>('bilat ODA constant'!R47-'net debt relief constant'!R47)+'multilat oda constant'!R47</f>
        <v>0</v>
      </c>
      <c r="S47" s="12">
        <f>('bilat ODA constant'!S47-'net debt relief constant'!S47)+'multilat oda constant'!S47</f>
        <v>83.82</v>
      </c>
      <c r="T47" s="12">
        <f>('bilat ODA constant'!T47-'net debt relief constant'!T47)+'multilat oda constant'!T47</f>
        <v>70.5</v>
      </c>
      <c r="U47" s="12">
        <f>('bilat ODA constant'!U47-'net debt relief constant'!U47)+'multilat oda constant'!U47</f>
        <v>178.45</v>
      </c>
      <c r="V47" s="12">
        <f>('bilat ODA constant'!V47-'net debt relief constant'!V47)+'multilat oda constant'!V47</f>
        <v>41.46</v>
      </c>
    </row>
    <row r="48" spans="1:22" ht="13.5">
      <c r="A48" s="7" t="s">
        <v>72</v>
      </c>
      <c r="B48" s="6" t="s">
        <v>32</v>
      </c>
      <c r="C48" s="12">
        <f>('bilat ODA constant'!C48-'net debt relief constant'!C48)+'multilat oda constant'!C48</f>
        <v>0</v>
      </c>
      <c r="D48" s="12">
        <f>('bilat ODA constant'!D48-'net debt relief constant'!D48)+'multilat oda constant'!D48</f>
        <v>149.16</v>
      </c>
      <c r="E48" s="12">
        <f>('bilat ODA constant'!E48-'net debt relief constant'!E48)+'multilat oda constant'!E48</f>
        <v>156.93</v>
      </c>
      <c r="F48" s="12">
        <f>('bilat ODA constant'!F48-'net debt relief constant'!F48)+'multilat oda constant'!F48</f>
        <v>125.21000000000001</v>
      </c>
      <c r="G48" s="12">
        <f>('bilat ODA constant'!G48-'net debt relief constant'!G48)+'multilat oda constant'!G48</f>
        <v>129.38</v>
      </c>
      <c r="H48" s="12">
        <f>('bilat ODA constant'!H48-'net debt relief constant'!H48)+'multilat oda constant'!H48</f>
        <v>196.66</v>
      </c>
      <c r="I48" s="12">
        <f>('bilat ODA constant'!I48-'net debt relief constant'!I48)+'multilat oda constant'!I48</f>
        <v>161.41</v>
      </c>
      <c r="J48" s="12">
        <f>('bilat ODA constant'!J48-'net debt relief constant'!J48)+'multilat oda constant'!J48</f>
        <v>145.21</v>
      </c>
      <c r="K48" s="12">
        <f>('bilat ODA constant'!K48-'net debt relief constant'!K48)+'multilat oda constant'!K48</f>
        <v>127.35</v>
      </c>
      <c r="L48" s="12">
        <f>('bilat ODA constant'!L48-'net debt relief constant'!L48)+'multilat oda constant'!L48</f>
        <v>232.3</v>
      </c>
      <c r="M48" s="12">
        <f>('bilat ODA constant'!M48-'net debt relief constant'!M48)+'multilat oda constant'!M48</f>
        <v>157.97</v>
      </c>
      <c r="N48" s="12">
        <f>('bilat ODA constant'!N48-'net debt relief constant'!N48)+'multilat oda constant'!N48</f>
        <v>159.18</v>
      </c>
      <c r="O48" s="12">
        <f>('bilat ODA constant'!O48-'net debt relief constant'!O48)+'multilat oda constant'!O48</f>
        <v>162.27</v>
      </c>
      <c r="P48" s="12">
        <f>('bilat ODA constant'!P48-'net debt relief constant'!P48)+'multilat oda constant'!P48</f>
        <v>119.34</v>
      </c>
      <c r="Q48" s="12">
        <f>('bilat ODA constant'!Q48-'net debt relief constant'!Q48)+'multilat oda constant'!Q48</f>
        <v>514.71</v>
      </c>
      <c r="R48" s="12">
        <f>('bilat ODA constant'!R48-'net debt relief constant'!R48)+'multilat oda constant'!R48</f>
        <v>798.27</v>
      </c>
      <c r="S48" s="12">
        <f>('bilat ODA constant'!S48-'net debt relief constant'!S48)+'multilat oda constant'!S48</f>
        <v>860.8100000000001</v>
      </c>
      <c r="T48" s="12">
        <f>('bilat ODA constant'!T48-'net debt relief constant'!T48)+'multilat oda constant'!T48</f>
        <v>668.0899999999999</v>
      </c>
      <c r="U48" s="12">
        <f>('bilat ODA constant'!U48-'net debt relief constant'!U48)+'multilat oda constant'!U48</f>
        <v>780.36</v>
      </c>
      <c r="V48" s="12">
        <f>('bilat ODA constant'!V48-'net debt relief constant'!V48)+'multilat oda constant'!V48</f>
        <v>784.69</v>
      </c>
    </row>
    <row r="49" spans="1:22" ht="13.5">
      <c r="A49" s="7" t="s">
        <v>73</v>
      </c>
      <c r="B49" s="6" t="s">
        <v>32</v>
      </c>
      <c r="C49" s="12">
        <f>('bilat ODA constant'!C49-'net debt relief constant'!C49)+'multilat oda constant'!C49</f>
        <v>0</v>
      </c>
      <c r="D49" s="12">
        <f>('bilat ODA constant'!D49-'net debt relief constant'!D49)+'multilat oda constant'!D49</f>
        <v>2714.32</v>
      </c>
      <c r="E49" s="12">
        <f>('bilat ODA constant'!E49-'net debt relief constant'!E49)+'multilat oda constant'!E49</f>
        <v>848.6</v>
      </c>
      <c r="F49" s="12">
        <f>('bilat ODA constant'!F49-'net debt relief constant'!F49)+'multilat oda constant'!F49</f>
        <v>1009.41</v>
      </c>
      <c r="G49" s="12">
        <f>('bilat ODA constant'!G49-'net debt relief constant'!G49)+'multilat oda constant'!G49</f>
        <v>935.21</v>
      </c>
      <c r="H49" s="12">
        <f>('bilat ODA constant'!H49-'net debt relief constant'!H49)+'multilat oda constant'!H49</f>
        <v>727.67</v>
      </c>
      <c r="I49" s="12">
        <f>('bilat ODA constant'!I49-'net debt relief constant'!I49)+'multilat oda constant'!I49</f>
        <v>979.08</v>
      </c>
      <c r="J49" s="12">
        <f>('bilat ODA constant'!J49-'net debt relief constant'!J49)+'multilat oda constant'!J49</f>
        <v>892.6600000000001</v>
      </c>
      <c r="K49" s="12">
        <f>('bilat ODA constant'!K49-'net debt relief constant'!K49)+'multilat oda constant'!K49</f>
        <v>795.96</v>
      </c>
      <c r="L49" s="12">
        <f>('bilat ODA constant'!L49-'net debt relief constant'!L49)+'multilat oda constant'!L49</f>
        <v>472.46999999999997</v>
      </c>
      <c r="M49" s="12">
        <f>('bilat ODA constant'!M49-'net debt relief constant'!M49)+'multilat oda constant'!M49</f>
        <v>648.86</v>
      </c>
      <c r="N49" s="12">
        <f>('bilat ODA constant'!N49-'net debt relief constant'!N49)+'multilat oda constant'!N49</f>
        <v>430.97</v>
      </c>
      <c r="O49" s="12">
        <f>('bilat ODA constant'!O49-'net debt relief constant'!O49)+'multilat oda constant'!O49</f>
        <v>3712.8399999999997</v>
      </c>
      <c r="P49" s="12">
        <f>('bilat ODA constant'!P49-'net debt relief constant'!P49)+'multilat oda constant'!P49</f>
        <v>3296.27</v>
      </c>
      <c r="Q49" s="12">
        <f>('bilat ODA constant'!Q49-'net debt relief constant'!Q49)+'multilat oda constant'!Q49</f>
        <v>2259.8599999999997</v>
      </c>
      <c r="R49" s="12">
        <f>('bilat ODA constant'!R49-'net debt relief constant'!R49)+'multilat oda constant'!R49</f>
        <v>1443.3600000000001</v>
      </c>
      <c r="S49" s="12">
        <f>('bilat ODA constant'!S49-'net debt relief constant'!S49)+'multilat oda constant'!S49</f>
        <v>2481.16</v>
      </c>
      <c r="T49" s="12">
        <f>('bilat ODA constant'!T49-'net debt relief constant'!T49)+'multilat oda constant'!T49</f>
        <v>1748.83</v>
      </c>
      <c r="U49" s="12">
        <f>('bilat ODA constant'!U49-'net debt relief constant'!U49)+'multilat oda constant'!U49</f>
        <v>5262.009999999999</v>
      </c>
      <c r="V49" s="12">
        <f>('bilat ODA constant'!V49-'net debt relief constant'!V49)+'multilat oda constant'!V49</f>
        <v>3457.4900000000002</v>
      </c>
    </row>
    <row r="50" spans="1:22" ht="13.5">
      <c r="A50" s="7" t="s">
        <v>74</v>
      </c>
      <c r="B50" s="6" t="s">
        <v>32</v>
      </c>
      <c r="C50" s="12">
        <f>('bilat ODA constant'!C50-'net debt relief constant'!C50)+'multilat oda constant'!C50</f>
        <v>0</v>
      </c>
      <c r="D50" s="12">
        <f>('bilat ODA constant'!D50-'net debt relief constant'!D50)+'multilat oda constant'!D50</f>
        <v>158.17</v>
      </c>
      <c r="E50" s="12">
        <f>('bilat ODA constant'!E50-'net debt relief constant'!E50)+'multilat oda constant'!E50</f>
        <v>119.2</v>
      </c>
      <c r="F50" s="12">
        <f>('bilat ODA constant'!F50-'net debt relief constant'!F50)+'multilat oda constant'!F50</f>
        <v>83.14</v>
      </c>
      <c r="G50" s="12">
        <f>('bilat ODA constant'!G50-'net debt relief constant'!G50)+'multilat oda constant'!G50</f>
        <v>99.1</v>
      </c>
      <c r="H50" s="12">
        <f>('bilat ODA constant'!H50-'net debt relief constant'!H50)+'multilat oda constant'!H50</f>
        <v>116.19999999999999</v>
      </c>
      <c r="I50" s="12">
        <f>('bilat ODA constant'!I50-'net debt relief constant'!I50)+'multilat oda constant'!I50</f>
        <v>116.09</v>
      </c>
      <c r="J50" s="12">
        <f>('bilat ODA constant'!J50-'net debt relief constant'!J50)+'multilat oda constant'!J50</f>
        <v>220.97</v>
      </c>
      <c r="K50" s="12">
        <f>('bilat ODA constant'!K50-'net debt relief constant'!K50)+'multilat oda constant'!K50</f>
        <v>164.76</v>
      </c>
      <c r="L50" s="12">
        <f>('bilat ODA constant'!L50-'net debt relief constant'!L50)+'multilat oda constant'!L50</f>
        <v>162</v>
      </c>
      <c r="M50" s="12">
        <f>('bilat ODA constant'!M50-'net debt relief constant'!M50)+'multilat oda constant'!M50</f>
        <v>242.88</v>
      </c>
      <c r="N50" s="12">
        <f>('bilat ODA constant'!N50-'net debt relief constant'!N50)+'multilat oda constant'!N50</f>
        <v>146.57</v>
      </c>
      <c r="O50" s="12">
        <f>('bilat ODA constant'!O50-'net debt relief constant'!O50)+'multilat oda constant'!O50</f>
        <v>198.88000000000002</v>
      </c>
      <c r="P50" s="12">
        <f>('bilat ODA constant'!P50-'net debt relief constant'!P50)+'multilat oda constant'!P50</f>
        <v>150.82000000000002</v>
      </c>
      <c r="Q50" s="12">
        <f>('bilat ODA constant'!Q50-'net debt relief constant'!Q50)+'multilat oda constant'!Q50</f>
        <v>628.59</v>
      </c>
      <c r="R50" s="12">
        <f>('bilat ODA constant'!R50-'net debt relief constant'!R50)+'multilat oda constant'!R50</f>
        <v>769.98</v>
      </c>
      <c r="S50" s="12">
        <f>('bilat ODA constant'!S50-'net debt relief constant'!S50)+'multilat oda constant'!S50</f>
        <v>906.6899999999999</v>
      </c>
      <c r="T50" s="12">
        <f>('bilat ODA constant'!T50-'net debt relief constant'!T50)+'multilat oda constant'!T50</f>
        <v>927.05</v>
      </c>
      <c r="U50" s="12">
        <f>('bilat ODA constant'!U50-'net debt relief constant'!U50)+'multilat oda constant'!U50</f>
        <v>1094.46</v>
      </c>
      <c r="V50" s="12">
        <f>('bilat ODA constant'!V50-'net debt relief constant'!V50)+'multilat oda constant'!V50</f>
        <v>989.6</v>
      </c>
    </row>
    <row r="51" ht="12.75">
      <c r="A51" s="11" t="s">
        <v>76</v>
      </c>
    </row>
  </sheetData>
  <sheetProtection/>
  <mergeCells count="9">
    <mergeCell ref="A6:B6"/>
    <mergeCell ref="C6:V6"/>
    <mergeCell ref="A7:B7"/>
    <mergeCell ref="A3:B3"/>
    <mergeCell ref="C3:V3"/>
    <mergeCell ref="A4:B4"/>
    <mergeCell ref="C4:V4"/>
    <mergeCell ref="A5:B5"/>
    <mergeCell ref="C5:V5"/>
  </mergeCells>
  <hyperlinks>
    <hyperlink ref="A2" r:id="rId1" tooltip="Click once to display linked information. Click and hold to select this cell." display="http://stats.oecd.org/OECDStat_Metadata/ShowMetadata.ashx?Dataset=TABLE1&amp;ShowOnWeb=true&amp;Lang=en"/>
    <hyperlink ref="C4" r:id="rId2" tooltip="Click once to display linked information. Click and hold to select this cell." display="http://stats.oecd.org/OECDStat_Metadata/ShowMetadata.ashx?Dataset=TABLE1&amp;Coords=[FLOWS].[114]&amp;ShowOnWeb=true&amp;Lang=en"/>
    <hyperlink ref="R7" r:id="rId3" tooltip="Click once to display linked information. Click and hold to select this cell." display="http://stats.oecd.org/OECDStat_Metadata/ShowMetadata.ashx?Dataset=TABLE1&amp;Coords=[TIME].[2005]&amp;ShowOnWeb=true&amp;Lang=en"/>
    <hyperlink ref="A37" r:id="rId4" tooltip="Click once to display linked information. Click and hold to select this cell." display="http://stats.oecd.org/OECDStat_Metadata/ShowMetadata.ashx?Dataset=TABLE1&amp;Coords=[DAC_DONOR].[918]&amp;ShowOnWeb=true&amp;Lang=en"/>
    <hyperlink ref="A51" r:id="rId5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showGridLines="0" zoomScalePageLayoutView="0" workbookViewId="0" topLeftCell="A1">
      <pane xSplit="2" ySplit="8" topLeftCell="C9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W10" sqref="W10"/>
    </sheetView>
  </sheetViews>
  <sheetFormatPr defaultColWidth="9.140625" defaultRowHeight="12.75"/>
  <cols>
    <col min="1" max="1" width="27.421875" style="0" customWidth="1"/>
    <col min="2" max="2" width="2.421875" style="0" customWidth="1"/>
    <col min="3" max="14" width="9.28125" style="0" bestFit="1" customWidth="1"/>
    <col min="15" max="22" width="9.8515625" style="0" bestFit="1" customWidth="1"/>
    <col min="23" max="23" width="11.28125" style="0" bestFit="1" customWidth="1"/>
  </cols>
  <sheetData>
    <row r="1" spans="1:2" ht="12.75" hidden="1">
      <c r="A1" s="1" t="e">
        <f>DotStatQuery(B1)</f>
        <v>#NAME?</v>
      </c>
      <c r="B1" s="1" t="s">
        <v>78</v>
      </c>
    </row>
    <row r="2" ht="23.25">
      <c r="A2" s="2" t="s">
        <v>1</v>
      </c>
    </row>
    <row r="3" spans="1:22" ht="12.75">
      <c r="A3" s="14" t="s">
        <v>2</v>
      </c>
      <c r="B3" s="15"/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t="12.75">
      <c r="A4" s="14" t="s">
        <v>4</v>
      </c>
      <c r="B4" s="15"/>
      <c r="C4" s="21" t="s">
        <v>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12.75">
      <c r="A5" s="14" t="s">
        <v>6</v>
      </c>
      <c r="B5" s="15"/>
      <c r="C5" s="16" t="s">
        <v>77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1:22" ht="12.75">
      <c r="A6" s="14" t="s">
        <v>8</v>
      </c>
      <c r="B6" s="15"/>
      <c r="C6" s="16" t="s">
        <v>83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12.75">
      <c r="A7" s="19" t="s">
        <v>10</v>
      </c>
      <c r="B7" s="20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4" t="s">
        <v>26</v>
      </c>
      <c r="S7" s="3" t="s">
        <v>27</v>
      </c>
      <c r="T7" s="3" t="s">
        <v>28</v>
      </c>
      <c r="U7" s="3" t="s">
        <v>29</v>
      </c>
      <c r="V7" s="3" t="s">
        <v>30</v>
      </c>
    </row>
    <row r="8" spans="1:22" ht="13.5">
      <c r="A8" s="5" t="s">
        <v>31</v>
      </c>
      <c r="B8" s="6" t="s">
        <v>32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</row>
    <row r="9" spans="1:22" ht="13.5">
      <c r="A9" s="7" t="s">
        <v>33</v>
      </c>
      <c r="B9" s="6" t="s">
        <v>32</v>
      </c>
      <c r="C9" s="12">
        <f>'bilat ODA constant'!C9+'multilat oda constant'!C9</f>
        <v>88922.04</v>
      </c>
      <c r="D9" s="12">
        <f>'bilat ODA constant'!D9+'multilat oda constant'!D9</f>
        <v>97574.65</v>
      </c>
      <c r="E9" s="12">
        <f>'bilat ODA constant'!E9+'multilat oda constant'!E9</f>
        <v>96896.32</v>
      </c>
      <c r="F9" s="12">
        <f>'bilat ODA constant'!F9+'multilat oda constant'!F9</f>
        <v>90368.82</v>
      </c>
      <c r="G9" s="12">
        <f>'bilat ODA constant'!G9+'multilat oda constant'!G9</f>
        <v>91360.55</v>
      </c>
      <c r="H9" s="12">
        <f>'bilat ODA constant'!H9+'multilat oda constant'!H9</f>
        <v>83057.09</v>
      </c>
      <c r="I9" s="12">
        <f>'bilat ODA constant'!I9+'multilat oda constant'!I9</f>
        <v>82914.86</v>
      </c>
      <c r="J9" s="12">
        <f>'bilat ODA constant'!J9+'multilat oda constant'!J9</f>
        <v>79148.65</v>
      </c>
      <c r="K9" s="12">
        <f>'bilat ODA constant'!K9+'multilat oda constant'!K9</f>
        <v>84931.07</v>
      </c>
      <c r="L9" s="12">
        <f>'bilat ODA constant'!L9+'multilat oda constant'!L9</f>
        <v>85263.95</v>
      </c>
      <c r="M9" s="12">
        <f>'bilat ODA constant'!M9+'multilat oda constant'!M9</f>
        <v>90004.72</v>
      </c>
      <c r="N9" s="12">
        <f>'bilat ODA constant'!N9+'multilat oda constant'!N9</f>
        <v>93724.93</v>
      </c>
      <c r="O9" s="12">
        <f>'bilat ODA constant'!O9+'multilat oda constant'!O9</f>
        <v>101064.24</v>
      </c>
      <c r="P9" s="12">
        <f>'bilat ODA constant'!P9+'multilat oda constant'!P9</f>
        <v>104744.03</v>
      </c>
      <c r="Q9" s="12">
        <f>'bilat ODA constant'!Q9+'multilat oda constant'!Q9</f>
        <v>110330.56999999999</v>
      </c>
      <c r="R9" s="12">
        <f>'bilat ODA constant'!R9+'multilat oda constant'!R9</f>
        <v>140441.08</v>
      </c>
      <c r="S9" s="12">
        <f>'bilat ODA constant'!S9+'multilat oda constant'!S9</f>
        <v>136823.31</v>
      </c>
      <c r="T9" s="12">
        <f>'bilat ODA constant'!T9+'multilat oda constant'!T9</f>
        <v>126877.71</v>
      </c>
      <c r="U9" s="12">
        <f>'bilat ODA constant'!U9+'multilat oda constant'!U9</f>
        <v>143650.16999999998</v>
      </c>
      <c r="V9" s="12">
        <f>'bilat ODA constant'!V9+'multilat oda constant'!V9</f>
        <v>144372.7</v>
      </c>
    </row>
    <row r="10" spans="1:23" ht="13.5">
      <c r="A10" s="7" t="s">
        <v>34</v>
      </c>
      <c r="B10" s="6" t="s">
        <v>32</v>
      </c>
      <c r="C10" s="12">
        <f>'bilat ODA constant'!C10+'multilat oda constant'!C10</f>
        <v>83931.56</v>
      </c>
      <c r="D10" s="12">
        <f>'bilat ODA constant'!D10+'multilat oda constant'!D10</f>
        <v>87153.81</v>
      </c>
      <c r="E10" s="12">
        <f>'bilat ODA constant'!E10+'multilat oda constant'!E10</f>
        <v>88436.89</v>
      </c>
      <c r="F10" s="12">
        <f>'bilat ODA constant'!F10+'multilat oda constant'!F10</f>
        <v>82036.62999999999</v>
      </c>
      <c r="G10" s="12">
        <f>'bilat ODA constant'!G10+'multilat oda constant'!G10</f>
        <v>82167.04000000001</v>
      </c>
      <c r="H10" s="12">
        <f>'bilat ODA constant'!H10+'multilat oda constant'!H10</f>
        <v>74203.20000000001</v>
      </c>
      <c r="I10" s="12">
        <f>'bilat ODA constant'!I10+'multilat oda constant'!I10</f>
        <v>73683.85</v>
      </c>
      <c r="J10" s="12">
        <f>'bilat ODA constant'!J10+'multilat oda constant'!J10</f>
        <v>69225.42</v>
      </c>
      <c r="K10" s="12">
        <f>'bilat ODA constant'!K10+'multilat oda constant'!K10</f>
        <v>75311.82999999999</v>
      </c>
      <c r="L10" s="12">
        <f>'bilat ODA constant'!L10+'multilat oda constant'!L10</f>
        <v>75684.85</v>
      </c>
      <c r="M10" s="12">
        <f>'bilat ODA constant'!M10+'multilat oda constant'!M10</f>
        <v>79195.7</v>
      </c>
      <c r="N10" s="12">
        <f>'bilat ODA constant'!N10+'multilat oda constant'!N10</f>
        <v>81113.70000000001</v>
      </c>
      <c r="O10" s="12">
        <f>'bilat ODA constant'!O10+'multilat oda constant'!O10</f>
        <v>86809.39000000001</v>
      </c>
      <c r="P10" s="12">
        <f>'bilat ODA constant'!P10+'multilat oda constant'!P10</f>
        <v>90055.09000000001</v>
      </c>
      <c r="Q10" s="12">
        <f>'bilat ODA constant'!Q10+'multilat oda constant'!Q10</f>
        <v>94737.18000000001</v>
      </c>
      <c r="R10" s="12">
        <f>'bilat ODA constant'!R10+'multilat oda constant'!R10</f>
        <v>124183.45999999999</v>
      </c>
      <c r="S10" s="12">
        <f>'bilat ODA constant'!S10+'multilat oda constant'!S10</f>
        <v>118600.62999999998</v>
      </c>
      <c r="T10" s="12">
        <f>'bilat ODA constant'!T10+'multilat oda constant'!T10</f>
        <v>109089.01</v>
      </c>
      <c r="U10" s="12">
        <f>'bilat ODA constant'!U10+'multilat oda constant'!U10</f>
        <v>121557.15999999999</v>
      </c>
      <c r="V10" s="12">
        <f>'bilat ODA constant'!V10+'multilat oda constant'!V10</f>
        <v>122640.71</v>
      </c>
      <c r="W10" s="13"/>
    </row>
    <row r="11" spans="1:22" ht="13.5">
      <c r="A11" s="7" t="s">
        <v>35</v>
      </c>
      <c r="B11" s="6" t="s">
        <v>32</v>
      </c>
      <c r="C11" s="12">
        <f>'bilat ODA constant'!C11+'multilat oda constant'!C11</f>
        <v>4909.68</v>
      </c>
      <c r="D11" s="12">
        <f>'bilat ODA constant'!D11+'multilat oda constant'!D11</f>
        <v>6496.07</v>
      </c>
      <c r="E11" s="12">
        <f>'bilat ODA constant'!E11+'multilat oda constant'!E11</f>
        <v>6999.9</v>
      </c>
      <c r="F11" s="12">
        <f>'bilat ODA constant'!F11+'multilat oda constant'!F11</f>
        <v>6588.21</v>
      </c>
      <c r="G11" s="12">
        <f>'bilat ODA constant'!G11+'multilat oda constant'!G11</f>
        <v>7680.21</v>
      </c>
      <c r="H11" s="12">
        <f>'bilat ODA constant'!H11+'multilat oda constant'!H11</f>
        <v>7617.429999999999</v>
      </c>
      <c r="I11" s="12">
        <f>'bilat ODA constant'!I11+'multilat oda constant'!I11</f>
        <v>7777.89</v>
      </c>
      <c r="J11" s="12">
        <f>'bilat ODA constant'!J11+'multilat oda constant'!J11</f>
        <v>8284.75</v>
      </c>
      <c r="K11" s="12">
        <f>'bilat ODA constant'!K11+'multilat oda constant'!K11</f>
        <v>8074.94</v>
      </c>
      <c r="L11" s="12">
        <f>'bilat ODA constant'!L11+'multilat oda constant'!L11</f>
        <v>8059.73</v>
      </c>
      <c r="M11" s="12">
        <f>'bilat ODA constant'!M11+'multilat oda constant'!M11</f>
        <v>9143.08</v>
      </c>
      <c r="N11" s="12">
        <f>'bilat ODA constant'!N11+'multilat oda constant'!N11</f>
        <v>11144.98</v>
      </c>
      <c r="O11" s="12">
        <f>'bilat ODA constant'!O11+'multilat oda constant'!O11</f>
        <v>9437.87</v>
      </c>
      <c r="P11" s="12">
        <f>'bilat ODA constant'!P11+'multilat oda constant'!P11</f>
        <v>10142.64</v>
      </c>
      <c r="Q11" s="12">
        <f>'bilat ODA constant'!Q11+'multilat oda constant'!Q11</f>
        <v>10985.7</v>
      </c>
      <c r="R11" s="12">
        <f>'bilat ODA constant'!R11+'multilat oda constant'!R11</f>
        <v>11621.83</v>
      </c>
      <c r="S11" s="12">
        <f>'bilat ODA constant'!S11+'multilat oda constant'!S11</f>
        <v>12314.1</v>
      </c>
      <c r="T11" s="12">
        <f>'bilat ODA constant'!T11+'multilat oda constant'!T11</f>
        <v>12528.939999999999</v>
      </c>
      <c r="U11" s="12">
        <f>'bilat ODA constant'!U11+'multilat oda constant'!U11</f>
        <v>13196.99</v>
      </c>
      <c r="V11" s="12">
        <f>'bilat ODA constant'!V11+'multilat oda constant'!V11</f>
        <v>13792.56</v>
      </c>
    </row>
    <row r="12" spans="1:22" ht="13.5">
      <c r="A12" s="7" t="s">
        <v>36</v>
      </c>
      <c r="B12" s="6" t="s">
        <v>32</v>
      </c>
      <c r="C12" s="12">
        <f>'bilat ODA constant'!C12+'multilat oda constant'!C12</f>
        <v>80.80000000000001</v>
      </c>
      <c r="D12" s="12">
        <f>'bilat ODA constant'!D12+'multilat oda constant'!D12</f>
        <v>3098.09</v>
      </c>
      <c r="E12" s="12">
        <f>'bilat ODA constant'!E12+'multilat oda constant'!E12</f>
        <v>1221.13</v>
      </c>
      <c r="F12" s="12">
        <f>'bilat ODA constant'!F12+'multilat oda constant'!F12</f>
        <v>1405.57</v>
      </c>
      <c r="G12" s="12">
        <f>'bilat ODA constant'!G12+'multilat oda constant'!G12</f>
        <v>1384.8799999999999</v>
      </c>
      <c r="H12" s="12">
        <f>'bilat ODA constant'!H12+'multilat oda constant'!H12</f>
        <v>1154.36</v>
      </c>
      <c r="I12" s="12">
        <f>'bilat ODA constant'!I12+'multilat oda constant'!I12</f>
        <v>1527.6000000000001</v>
      </c>
      <c r="J12" s="12">
        <f>'bilat ODA constant'!J12+'multilat oda constant'!J12</f>
        <v>1473.69</v>
      </c>
      <c r="K12" s="12">
        <f>'bilat ODA constant'!K12+'multilat oda constant'!K12</f>
        <v>1452.56</v>
      </c>
      <c r="L12" s="12">
        <f>'bilat ODA constant'!L12+'multilat oda constant'!L12</f>
        <v>1389.1</v>
      </c>
      <c r="M12" s="12">
        <f>'bilat ODA constant'!M12+'multilat oda constant'!M12</f>
        <v>1445.15</v>
      </c>
      <c r="N12" s="12">
        <f>'bilat ODA constant'!N12+'multilat oda constant'!N12</f>
        <v>1270.2599999999998</v>
      </c>
      <c r="O12" s="12">
        <f>'bilat ODA constant'!O12+'multilat oda constant'!O12</f>
        <v>4585.38</v>
      </c>
      <c r="P12" s="12">
        <f>'bilat ODA constant'!P12+'multilat oda constant'!P12</f>
        <v>4288.87</v>
      </c>
      <c r="Q12" s="12">
        <f>'bilat ODA constant'!Q12+'multilat oda constant'!Q12</f>
        <v>4391.28</v>
      </c>
      <c r="R12" s="12">
        <f>'bilat ODA constant'!R12+'multilat oda constant'!R12</f>
        <v>4512.150000000001</v>
      </c>
      <c r="S12" s="12">
        <f>'bilat ODA constant'!S12+'multilat oda constant'!S12</f>
        <v>6326.860000000001</v>
      </c>
      <c r="T12" s="12">
        <f>'bilat ODA constant'!T12+'multilat oda constant'!T12</f>
        <v>5419.34</v>
      </c>
      <c r="U12" s="12">
        <f>'bilat ODA constant'!U12+'multilat oda constant'!U12</f>
        <v>9421.58</v>
      </c>
      <c r="V12" s="12">
        <f>'bilat ODA constant'!V12+'multilat oda constant'!V12</f>
        <v>7746.789999999999</v>
      </c>
    </row>
    <row r="13" spans="1:22" ht="13.5">
      <c r="A13" s="7" t="s">
        <v>37</v>
      </c>
      <c r="B13" s="6" t="s">
        <v>32</v>
      </c>
      <c r="C13" s="12">
        <f>'bilat ODA constant'!C13+'multilat oda constant'!C13</f>
        <v>63923.45</v>
      </c>
      <c r="D13" s="12">
        <f>'bilat ODA constant'!D13+'multilat oda constant'!D13</f>
        <v>66069.26999999999</v>
      </c>
      <c r="E13" s="12">
        <f>'bilat ODA constant'!E13+'multilat oda constant'!E13</f>
        <v>66636.63</v>
      </c>
      <c r="F13" s="12">
        <f>'bilat ODA constant'!F13+'multilat oda constant'!F13</f>
        <v>61654.15</v>
      </c>
      <c r="G13" s="12">
        <f>'bilat ODA constant'!G13+'multilat oda constant'!G13</f>
        <v>61358.9</v>
      </c>
      <c r="H13" s="12">
        <f>'bilat ODA constant'!H13+'multilat oda constant'!H13</f>
        <v>53216.979999999996</v>
      </c>
      <c r="I13" s="12">
        <f>'bilat ODA constant'!I13+'multilat oda constant'!I13</f>
        <v>52363.270000000004</v>
      </c>
      <c r="J13" s="12">
        <f>'bilat ODA constant'!J13+'multilat oda constant'!J13</f>
        <v>47056.020000000004</v>
      </c>
      <c r="K13" s="12">
        <f>'bilat ODA constant'!K13+'multilat oda constant'!K13</f>
        <v>52170.72</v>
      </c>
      <c r="L13" s="12">
        <f>'bilat ODA constant'!L13+'multilat oda constant'!L13</f>
        <v>51647.35</v>
      </c>
      <c r="M13" s="12">
        <f>'bilat ODA constant'!M13+'multilat oda constant'!M13</f>
        <v>53554.43000000001</v>
      </c>
      <c r="N13" s="12">
        <f>'bilat ODA constant'!N13+'multilat oda constant'!N13</f>
        <v>53704.54</v>
      </c>
      <c r="O13" s="12">
        <f>'bilat ODA constant'!O13+'multilat oda constant'!O13</f>
        <v>59085.93</v>
      </c>
      <c r="P13" s="12">
        <f>'bilat ODA constant'!P13+'multilat oda constant'!P13</f>
        <v>62255.33</v>
      </c>
      <c r="Q13" s="12">
        <f>'bilat ODA constant'!Q13+'multilat oda constant'!Q13</f>
        <v>66388.95</v>
      </c>
      <c r="R13" s="12">
        <f>'bilat ODA constant'!R13+'multilat oda constant'!R13</f>
        <v>91270.18000000001</v>
      </c>
      <c r="S13" s="12">
        <f>'bilat ODA constant'!S13+'multilat oda constant'!S13</f>
        <v>83796.46</v>
      </c>
      <c r="T13" s="12">
        <f>'bilat ODA constant'!T13+'multilat oda constant'!T13</f>
        <v>72454.45</v>
      </c>
      <c r="U13" s="12">
        <f>'bilat ODA constant'!U13+'multilat oda constant'!U13</f>
        <v>82486.28</v>
      </c>
      <c r="V13" s="12">
        <f>'bilat ODA constant'!V13+'multilat oda constant'!V13</f>
        <v>83154.16</v>
      </c>
    </row>
    <row r="14" spans="1:22" ht="13.5">
      <c r="A14" s="7" t="s">
        <v>38</v>
      </c>
      <c r="B14" s="6" t="s">
        <v>32</v>
      </c>
      <c r="C14" s="12">
        <f>'bilat ODA constant'!C14+'multilat oda constant'!C14</f>
        <v>45540.84</v>
      </c>
      <c r="D14" s="12">
        <f>'bilat ODA constant'!D14+'multilat oda constant'!D14</f>
        <v>48164.43</v>
      </c>
      <c r="E14" s="12">
        <f>'bilat ODA constant'!E14+'multilat oda constant'!E14</f>
        <v>49381.52</v>
      </c>
      <c r="F14" s="12">
        <f>'bilat ODA constant'!F14+'multilat oda constant'!F14</f>
        <v>47736.54</v>
      </c>
      <c r="G14" s="12">
        <f>'bilat ODA constant'!G14+'multilat oda constant'!G14</f>
        <v>47109.06</v>
      </c>
      <c r="H14" s="12">
        <f>'bilat ODA constant'!H14+'multilat oda constant'!H14</f>
        <v>43146.89</v>
      </c>
      <c r="I14" s="12">
        <f>'bilat ODA constant'!I14+'multilat oda constant'!I14</f>
        <v>43818.42</v>
      </c>
      <c r="J14" s="12">
        <f>'bilat ODA constant'!J14+'multilat oda constant'!J14</f>
        <v>41184.71</v>
      </c>
      <c r="K14" s="12">
        <f>'bilat ODA constant'!K14+'multilat oda constant'!K14</f>
        <v>42722.98</v>
      </c>
      <c r="L14" s="12">
        <f>'bilat ODA constant'!L14+'multilat oda constant'!L14</f>
        <v>42588.2</v>
      </c>
      <c r="M14" s="12">
        <f>'bilat ODA constant'!M14+'multilat oda constant'!M14</f>
        <v>44749.4</v>
      </c>
      <c r="N14" s="12">
        <f>'bilat ODA constant'!N14+'multilat oda constant'!N14</f>
        <v>47480.979999999996</v>
      </c>
      <c r="O14" s="12">
        <f>'bilat ODA constant'!O14+'multilat oda constant'!O14</f>
        <v>50080.380000000005</v>
      </c>
      <c r="P14" s="12">
        <f>'bilat ODA constant'!P14+'multilat oda constant'!P14</f>
        <v>51245.35</v>
      </c>
      <c r="Q14" s="12">
        <f>'bilat ODA constant'!Q14+'multilat oda constant'!Q14</f>
        <v>52567.95</v>
      </c>
      <c r="R14" s="12">
        <f>'bilat ODA constant'!R14+'multilat oda constant'!R14</f>
        <v>67214.7</v>
      </c>
      <c r="S14" s="12">
        <f>'bilat ODA constant'!S14+'multilat oda constant'!S14</f>
        <v>68833.86</v>
      </c>
      <c r="T14" s="12">
        <f>'bilat ODA constant'!T14+'multilat oda constant'!T14</f>
        <v>64724.62</v>
      </c>
      <c r="U14" s="12">
        <f>'bilat ODA constant'!U14+'multilat oda constant'!U14</f>
        <v>70974.36</v>
      </c>
      <c r="V14" s="12">
        <f>'bilat ODA constant'!V14+'multilat oda constant'!V14</f>
        <v>71128</v>
      </c>
    </row>
    <row r="15" spans="1:22" ht="13.5">
      <c r="A15" s="7" t="s">
        <v>39</v>
      </c>
      <c r="B15" s="6" t="s">
        <v>32</v>
      </c>
      <c r="C15" s="12">
        <f>'bilat ODA constant'!C15+'multilat oda constant'!C15</f>
        <v>1638.75</v>
      </c>
      <c r="D15" s="12">
        <f>'bilat ODA constant'!D15+'multilat oda constant'!D15</f>
        <v>1762.24</v>
      </c>
      <c r="E15" s="12">
        <f>'bilat ODA constant'!E15+'multilat oda constant'!E15</f>
        <v>1782.52</v>
      </c>
      <c r="F15" s="12">
        <f>'bilat ODA constant'!F15+'multilat oda constant'!F15</f>
        <v>1787.11</v>
      </c>
      <c r="G15" s="12">
        <f>'bilat ODA constant'!G15+'multilat oda constant'!G15</f>
        <v>1882.3500000000001</v>
      </c>
      <c r="H15" s="12">
        <f>'bilat ODA constant'!H15+'multilat oda constant'!H15</f>
        <v>1996.79</v>
      </c>
      <c r="I15" s="12">
        <f>'bilat ODA constant'!I15+'multilat oda constant'!I15</f>
        <v>1663.3500000000001</v>
      </c>
      <c r="J15" s="12">
        <f>'bilat ODA constant'!J15+'multilat oda constant'!J15</f>
        <v>1707.52</v>
      </c>
      <c r="K15" s="12">
        <f>'bilat ODA constant'!K15+'multilat oda constant'!K15</f>
        <v>1822.3600000000001</v>
      </c>
      <c r="L15" s="12">
        <f>'bilat ODA constant'!L15+'multilat oda constant'!L15</f>
        <v>1805.54</v>
      </c>
      <c r="M15" s="12">
        <f>'bilat ODA constant'!M15+'multilat oda constant'!M15</f>
        <v>1939.07</v>
      </c>
      <c r="N15" s="12">
        <f>'bilat ODA constant'!N15+'multilat oda constant'!N15</f>
        <v>1850.1699999999998</v>
      </c>
      <c r="O15" s="12">
        <f>'bilat ODA constant'!O15+'multilat oda constant'!O15</f>
        <v>1938.37</v>
      </c>
      <c r="P15" s="12">
        <f>'bilat ODA constant'!P15+'multilat oda constant'!P15</f>
        <v>1946.48</v>
      </c>
      <c r="Q15" s="12">
        <f>'bilat ODA constant'!Q15+'multilat oda constant'!Q15</f>
        <v>1974.73</v>
      </c>
      <c r="R15" s="12">
        <f>'bilat ODA constant'!R15+'multilat oda constant'!R15</f>
        <v>2106.4</v>
      </c>
      <c r="S15" s="12">
        <f>'bilat ODA constant'!S15+'multilat oda constant'!S15</f>
        <v>2572.09</v>
      </c>
      <c r="T15" s="12">
        <f>'bilat ODA constant'!T15+'multilat oda constant'!T15</f>
        <v>2798.29</v>
      </c>
      <c r="U15" s="12">
        <f>'bilat ODA constant'!U15+'multilat oda constant'!U15</f>
        <v>2954.08</v>
      </c>
      <c r="V15" s="12">
        <f>'bilat ODA constant'!V15+'multilat oda constant'!V15</f>
        <v>2912.35</v>
      </c>
    </row>
    <row r="16" spans="1:22" ht="13.5">
      <c r="A16" s="7" t="s">
        <v>40</v>
      </c>
      <c r="B16" s="6" t="s">
        <v>32</v>
      </c>
      <c r="C16" s="12">
        <f>'bilat ODA constant'!C16+'multilat oda constant'!C16</f>
        <v>274.53999999999996</v>
      </c>
      <c r="D16" s="12">
        <f>'bilat ODA constant'!D16+'multilat oda constant'!D16</f>
        <v>474.24</v>
      </c>
      <c r="E16" s="12">
        <f>'bilat ODA constant'!E16+'multilat oda constant'!E16</f>
        <v>298.69</v>
      </c>
      <c r="F16" s="12">
        <f>'bilat ODA constant'!F16+'multilat oda constant'!F16</f>
        <v>308.65999999999997</v>
      </c>
      <c r="G16" s="12">
        <f>'bilat ODA constant'!G16+'multilat oda constant'!G16</f>
        <v>461.86</v>
      </c>
      <c r="H16" s="12">
        <f>'bilat ODA constant'!H16+'multilat oda constant'!H16</f>
        <v>765.69</v>
      </c>
      <c r="I16" s="12">
        <f>'bilat ODA constant'!I16+'multilat oda constant'!I16</f>
        <v>678.29</v>
      </c>
      <c r="J16" s="12">
        <f>'bilat ODA constant'!J16+'multilat oda constant'!J16</f>
        <v>736.02</v>
      </c>
      <c r="K16" s="12">
        <f>'bilat ODA constant'!K16+'multilat oda constant'!K16</f>
        <v>692.91</v>
      </c>
      <c r="L16" s="12">
        <f>'bilat ODA constant'!L16+'multilat oda constant'!L16</f>
        <v>774.27</v>
      </c>
      <c r="M16" s="12">
        <f>'bilat ODA constant'!M16+'multilat oda constant'!M16</f>
        <v>787.34</v>
      </c>
      <c r="N16" s="12">
        <f>'bilat ODA constant'!N16+'multilat oda constant'!N16</f>
        <v>1147.29</v>
      </c>
      <c r="O16" s="12">
        <f>'bilat ODA constant'!O16+'multilat oda constant'!O16</f>
        <v>884.44</v>
      </c>
      <c r="P16" s="12">
        <f>'bilat ODA constant'!P16+'multilat oda constant'!P16</f>
        <v>707.56</v>
      </c>
      <c r="Q16" s="12">
        <f>'bilat ODA constant'!Q16+'multilat oda constant'!Q16</f>
        <v>851.26</v>
      </c>
      <c r="R16" s="12">
        <f>'bilat ODA constant'!R16+'multilat oda constant'!R16</f>
        <v>1939.1000000000001</v>
      </c>
      <c r="S16" s="12">
        <f>'bilat ODA constant'!S16+'multilat oda constant'!S16</f>
        <v>1797.41</v>
      </c>
      <c r="T16" s="12">
        <f>'bilat ODA constant'!T16+'multilat oda constant'!T16</f>
        <v>1947</v>
      </c>
      <c r="U16" s="12">
        <f>'bilat ODA constant'!U16+'multilat oda constant'!U16</f>
        <v>1713.5100000000002</v>
      </c>
      <c r="V16" s="12">
        <f>'bilat ODA constant'!V16+'multilat oda constant'!V16</f>
        <v>1174.4299999999998</v>
      </c>
    </row>
    <row r="17" spans="1:22" ht="13.5">
      <c r="A17" s="7" t="s">
        <v>41</v>
      </c>
      <c r="B17" s="6" t="s">
        <v>32</v>
      </c>
      <c r="C17" s="12">
        <f>'bilat ODA constant'!C17+'multilat oda constant'!C17</f>
        <v>1515.01</v>
      </c>
      <c r="D17" s="12">
        <f>'bilat ODA constant'!D17+'multilat oda constant'!D17</f>
        <v>1406.52</v>
      </c>
      <c r="E17" s="12">
        <f>'bilat ODA constant'!E17+'multilat oda constant'!E17</f>
        <v>1339.75</v>
      </c>
      <c r="F17" s="12">
        <f>'bilat ODA constant'!F17+'multilat oda constant'!F17</f>
        <v>1289.49</v>
      </c>
      <c r="G17" s="12">
        <f>'bilat ODA constant'!G17+'multilat oda constant'!G17</f>
        <v>1098.27</v>
      </c>
      <c r="H17" s="12">
        <f>'bilat ODA constant'!H17+'multilat oda constant'!H17</f>
        <v>1359.49</v>
      </c>
      <c r="I17" s="12">
        <f>'bilat ODA constant'!I17+'multilat oda constant'!I17</f>
        <v>1255.71</v>
      </c>
      <c r="J17" s="12">
        <f>'bilat ODA constant'!J17+'multilat oda constant'!J17</f>
        <v>1202.17</v>
      </c>
      <c r="K17" s="12">
        <f>'bilat ODA constant'!K17+'multilat oda constant'!K17</f>
        <v>1384.75</v>
      </c>
      <c r="L17" s="12">
        <f>'bilat ODA constant'!L17+'multilat oda constant'!L17</f>
        <v>1240.02</v>
      </c>
      <c r="M17" s="12">
        <f>'bilat ODA constant'!M17+'multilat oda constant'!M17</f>
        <v>1516.5300000000002</v>
      </c>
      <c r="N17" s="12">
        <f>'bilat ODA constant'!N17+'multilat oda constant'!N17</f>
        <v>1618.04</v>
      </c>
      <c r="O17" s="12">
        <f>'bilat ODA constant'!O17+'multilat oda constant'!O17</f>
        <v>1862.21</v>
      </c>
      <c r="P17" s="12">
        <f>'bilat ODA constant'!P17+'multilat oda constant'!P17</f>
        <v>2634.69</v>
      </c>
      <c r="Q17" s="12">
        <f>'bilat ODA constant'!Q17+'multilat oda constant'!Q17</f>
        <v>1851.81</v>
      </c>
      <c r="R17" s="12">
        <f>'bilat ODA constant'!R17+'multilat oda constant'!R17</f>
        <v>2426.04</v>
      </c>
      <c r="S17" s="12">
        <f>'bilat ODA constant'!S17+'multilat oda constant'!S17</f>
        <v>2365.95</v>
      </c>
      <c r="T17" s="12">
        <f>'bilat ODA constant'!T17+'multilat oda constant'!T17</f>
        <v>2093.52</v>
      </c>
      <c r="U17" s="12">
        <f>'bilat ODA constant'!U17+'multilat oda constant'!U17</f>
        <v>2385.64</v>
      </c>
      <c r="V17" s="12">
        <f>'bilat ODA constant'!V17+'multilat oda constant'!V17</f>
        <v>2669.5299999999997</v>
      </c>
    </row>
    <row r="18" spans="1:22" ht="13.5">
      <c r="A18" s="7" t="s">
        <v>42</v>
      </c>
      <c r="B18" s="6" t="s">
        <v>32</v>
      </c>
      <c r="C18" s="12">
        <f>'bilat ODA constant'!C18+'multilat oda constant'!C18</f>
        <v>3940.38</v>
      </c>
      <c r="D18" s="12">
        <f>'bilat ODA constant'!D18+'multilat oda constant'!D18</f>
        <v>3962.2999999999997</v>
      </c>
      <c r="E18" s="12">
        <f>'bilat ODA constant'!E18+'multilat oda constant'!E18</f>
        <v>3984.53</v>
      </c>
      <c r="F18" s="12">
        <f>'bilat ODA constant'!F18+'multilat oda constant'!F18</f>
        <v>3999.56</v>
      </c>
      <c r="G18" s="12">
        <f>'bilat ODA constant'!G18+'multilat oda constant'!G18</f>
        <v>3924.4300000000003</v>
      </c>
      <c r="H18" s="12">
        <f>'bilat ODA constant'!H18+'multilat oda constant'!H18</f>
        <v>3542.6800000000003</v>
      </c>
      <c r="I18" s="12">
        <f>'bilat ODA constant'!I18+'multilat oda constant'!I18</f>
        <v>3009.61</v>
      </c>
      <c r="J18" s="12">
        <f>'bilat ODA constant'!J18+'multilat oda constant'!J18</f>
        <v>3439.0699999999997</v>
      </c>
      <c r="K18" s="12">
        <f>'bilat ODA constant'!K18+'multilat oda constant'!K18</f>
        <v>3087.96</v>
      </c>
      <c r="L18" s="12">
        <f>'bilat ODA constant'!L18+'multilat oda constant'!L18</f>
        <v>3038.46</v>
      </c>
      <c r="M18" s="12">
        <f>'bilat ODA constant'!M18+'multilat oda constant'!M18</f>
        <v>2980.88</v>
      </c>
      <c r="N18" s="12">
        <f>'bilat ODA constant'!N18+'multilat oda constant'!N18</f>
        <v>2701.86</v>
      </c>
      <c r="O18" s="12">
        <f>'bilat ODA constant'!O18+'multilat oda constant'!O18</f>
        <v>3543.43</v>
      </c>
      <c r="P18" s="12">
        <f>'bilat ODA constant'!P18+'multilat oda constant'!P18</f>
        <v>3099.83</v>
      </c>
      <c r="Q18" s="12">
        <f>'bilat ODA constant'!Q18+'multilat oda constant'!Q18</f>
        <v>3573.27</v>
      </c>
      <c r="R18" s="12">
        <f>'bilat ODA constant'!R18+'multilat oda constant'!R18</f>
        <v>4655.45</v>
      </c>
      <c r="S18" s="12">
        <f>'bilat ODA constant'!S18+'multilat oda constant'!S18</f>
        <v>4166.54</v>
      </c>
      <c r="T18" s="12">
        <f>'bilat ODA constant'!T18+'multilat oda constant'!T18</f>
        <v>4236.85</v>
      </c>
      <c r="U18" s="12">
        <f>'bilat ODA constant'!U18+'multilat oda constant'!U18</f>
        <v>4794.71</v>
      </c>
      <c r="V18" s="12">
        <f>'bilat ODA constant'!V18+'multilat oda constant'!V18</f>
        <v>4327.52</v>
      </c>
    </row>
    <row r="19" spans="1:22" ht="13.5">
      <c r="A19" s="7" t="s">
        <v>43</v>
      </c>
      <c r="B19" s="6" t="s">
        <v>32</v>
      </c>
      <c r="C19" s="12">
        <f>'bilat ODA constant'!C19+'multilat oda constant'!C19</f>
        <v>2025.6</v>
      </c>
      <c r="D19" s="12">
        <f>'bilat ODA constant'!D19+'multilat oda constant'!D19</f>
        <v>2089.2</v>
      </c>
      <c r="E19" s="12">
        <f>'bilat ODA constant'!E19+'multilat oda constant'!E19</f>
        <v>2250.33</v>
      </c>
      <c r="F19" s="12">
        <f>'bilat ODA constant'!F19+'multilat oda constant'!F19</f>
        <v>2310.63</v>
      </c>
      <c r="G19" s="12">
        <f>'bilat ODA constant'!G19+'multilat oda constant'!G19</f>
        <v>2409.6800000000003</v>
      </c>
      <c r="H19" s="12">
        <f>'bilat ODA constant'!H19+'multilat oda constant'!H19</f>
        <v>2352.87</v>
      </c>
      <c r="I19" s="12">
        <f>'bilat ODA constant'!I19+'multilat oda constant'!I19</f>
        <v>2606.87</v>
      </c>
      <c r="J19" s="12">
        <f>'bilat ODA constant'!J19+'multilat oda constant'!J19</f>
        <v>2688.26</v>
      </c>
      <c r="K19" s="12">
        <f>'bilat ODA constant'!K19+'multilat oda constant'!K19</f>
        <v>2805.1</v>
      </c>
      <c r="L19" s="12">
        <f>'bilat ODA constant'!L19+'multilat oda constant'!L19</f>
        <v>2924.62</v>
      </c>
      <c r="M19" s="12">
        <f>'bilat ODA constant'!M19+'multilat oda constant'!M19</f>
        <v>3159.04</v>
      </c>
      <c r="N19" s="12">
        <f>'bilat ODA constant'!N19+'multilat oda constant'!N19</f>
        <v>3114.12</v>
      </c>
      <c r="O19" s="12">
        <f>'bilat ODA constant'!O19+'multilat oda constant'!O19</f>
        <v>2899.89</v>
      </c>
      <c r="P19" s="12">
        <f>'bilat ODA constant'!P19+'multilat oda constant'!P19</f>
        <v>2531.6800000000003</v>
      </c>
      <c r="Q19" s="12">
        <f>'bilat ODA constant'!Q19+'multilat oda constant'!Q19</f>
        <v>2624.89</v>
      </c>
      <c r="R19" s="12">
        <f>'bilat ODA constant'!R19+'multilat oda constant'!R19</f>
        <v>2645.1400000000003</v>
      </c>
      <c r="S19" s="12">
        <f>'bilat ODA constant'!S19+'multilat oda constant'!S19</f>
        <v>2725.73</v>
      </c>
      <c r="T19" s="12">
        <f>'bilat ODA constant'!T19+'multilat oda constant'!T19</f>
        <v>2805.29</v>
      </c>
      <c r="U19" s="12">
        <f>'bilat ODA constant'!U19+'multilat oda constant'!U19</f>
        <v>2803.2799999999997</v>
      </c>
      <c r="V19" s="12">
        <f>'bilat ODA constant'!V19+'multilat oda constant'!V19</f>
        <v>2922.62</v>
      </c>
    </row>
    <row r="20" spans="1:22" ht="13.5">
      <c r="A20" s="7" t="s">
        <v>44</v>
      </c>
      <c r="B20" s="6" t="s">
        <v>32</v>
      </c>
      <c r="C20" s="12">
        <f>'bilat ODA constant'!C20+'multilat oda constant'!C20</f>
        <v>1068.28</v>
      </c>
      <c r="D20" s="12">
        <f>'bilat ODA constant'!D20+'multilat oda constant'!D20</f>
        <v>1220.1999999999998</v>
      </c>
      <c r="E20" s="12">
        <f>'bilat ODA constant'!E20+'multilat oda constant'!E20</f>
        <v>924.06</v>
      </c>
      <c r="F20" s="12">
        <f>'bilat ODA constant'!F20+'multilat oda constant'!F20</f>
        <v>639.45</v>
      </c>
      <c r="G20" s="12">
        <f>'bilat ODA constant'!G20+'multilat oda constant'!G20</f>
        <v>470.92999999999995</v>
      </c>
      <c r="H20" s="12">
        <f>'bilat ODA constant'!H20+'multilat oda constant'!H20</f>
        <v>502.68000000000006</v>
      </c>
      <c r="I20" s="12">
        <f>'bilat ODA constant'!I20+'multilat oda constant'!I20</f>
        <v>556.54</v>
      </c>
      <c r="J20" s="12">
        <f>'bilat ODA constant'!J20+'multilat oda constant'!J20</f>
        <v>571.15</v>
      </c>
      <c r="K20" s="12">
        <f>'bilat ODA constant'!K20+'multilat oda constant'!K20</f>
        <v>594.69</v>
      </c>
      <c r="L20" s="12">
        <f>'bilat ODA constant'!L20+'multilat oda constant'!L20</f>
        <v>647.95</v>
      </c>
      <c r="M20" s="12">
        <f>'bilat ODA constant'!M20+'multilat oda constant'!M20</f>
        <v>649.19</v>
      </c>
      <c r="N20" s="12">
        <f>'bilat ODA constant'!N20+'multilat oda constant'!N20</f>
        <v>681.8</v>
      </c>
      <c r="O20" s="12">
        <f>'bilat ODA constant'!O20+'multilat oda constant'!O20</f>
        <v>759.96</v>
      </c>
      <c r="P20" s="12">
        <f>'bilat ODA constant'!P20+'multilat oda constant'!P20</f>
        <v>769.0799999999999</v>
      </c>
      <c r="Q20" s="12">
        <f>'bilat ODA constant'!Q20+'multilat oda constant'!Q20</f>
        <v>845.49</v>
      </c>
      <c r="R20" s="12">
        <f>'bilat ODA constant'!R20+'multilat oda constant'!R20</f>
        <v>1118.15</v>
      </c>
      <c r="S20" s="12">
        <f>'bilat ODA constant'!S20+'multilat oda constant'!S20</f>
        <v>1008.06</v>
      </c>
      <c r="T20" s="12">
        <f>'bilat ODA constant'!T20+'multilat oda constant'!T20</f>
        <v>1054.66</v>
      </c>
      <c r="U20" s="12">
        <f>'bilat ODA constant'!U20+'multilat oda constant'!U20</f>
        <v>1165.73</v>
      </c>
      <c r="V20" s="12">
        <f>'bilat ODA constant'!V20+'multilat oda constant'!V20</f>
        <v>1322.8600000000001</v>
      </c>
    </row>
    <row r="21" spans="1:22" ht="13.5">
      <c r="A21" s="7" t="s">
        <v>45</v>
      </c>
      <c r="B21" s="6" t="s">
        <v>32</v>
      </c>
      <c r="C21" s="12">
        <f>'bilat ODA constant'!C21+'multilat oda constant'!C21</f>
        <v>11667.99</v>
      </c>
      <c r="D21" s="12">
        <f>'bilat ODA constant'!D21+'multilat oda constant'!D21</f>
        <v>12152.15</v>
      </c>
      <c r="E21" s="12">
        <f>'bilat ODA constant'!E21+'multilat oda constant'!E21</f>
        <v>12503.91</v>
      </c>
      <c r="F21" s="12">
        <f>'bilat ODA constant'!F21+'multilat oda constant'!F21</f>
        <v>12605.28</v>
      </c>
      <c r="G21" s="12">
        <f>'bilat ODA constant'!G21+'multilat oda constant'!G21</f>
        <v>13044.060000000001</v>
      </c>
      <c r="H21" s="12">
        <f>'bilat ODA constant'!H21+'multilat oda constant'!H21</f>
        <v>11541.810000000001</v>
      </c>
      <c r="I21" s="12">
        <f>'bilat ODA constant'!I21+'multilat oda constant'!I21</f>
        <v>10276.2</v>
      </c>
      <c r="J21" s="12">
        <f>'bilat ODA constant'!J21+'multilat oda constant'!J21</f>
        <v>9825.18</v>
      </c>
      <c r="K21" s="12">
        <f>'bilat ODA constant'!K21+'multilat oda constant'!K21</f>
        <v>8958.92</v>
      </c>
      <c r="L21" s="12">
        <f>'bilat ODA constant'!L21+'multilat oda constant'!L21</f>
        <v>9178.8</v>
      </c>
      <c r="M21" s="12">
        <f>'bilat ODA constant'!M21+'multilat oda constant'!M21</f>
        <v>7616.1</v>
      </c>
      <c r="N21" s="12">
        <f>'bilat ODA constant'!N21+'multilat oda constant'!N21</f>
        <v>7859.7</v>
      </c>
      <c r="O21" s="12">
        <f>'bilat ODA constant'!O21+'multilat oda constant'!O21</f>
        <v>9533.56</v>
      </c>
      <c r="P21" s="12">
        <f>'bilat ODA constant'!P21+'multilat oda constant'!P21</f>
        <v>10320.14</v>
      </c>
      <c r="Q21" s="12">
        <f>'bilat ODA constant'!Q21+'multilat oda constant'!Q21</f>
        <v>10792.74</v>
      </c>
      <c r="R21" s="12">
        <f>'bilat ODA constant'!R21+'multilat oda constant'!R21</f>
        <v>12513.24</v>
      </c>
      <c r="S21" s="12">
        <f>'bilat ODA constant'!S21+'multilat oda constant'!S21</f>
        <v>12792.939999999999</v>
      </c>
      <c r="T21" s="12">
        <f>'bilat ODA constant'!T21+'multilat oda constant'!T21</f>
        <v>10669.51</v>
      </c>
      <c r="U21" s="12">
        <f>'bilat ODA constant'!U21+'multilat oda constant'!U21</f>
        <v>10907.55</v>
      </c>
      <c r="V21" s="12">
        <f>'bilat ODA constant'!V21+'multilat oda constant'!V21</f>
        <v>12919.77</v>
      </c>
    </row>
    <row r="22" spans="1:22" ht="13.5">
      <c r="A22" s="7" t="s">
        <v>46</v>
      </c>
      <c r="B22" s="6" t="s">
        <v>32</v>
      </c>
      <c r="C22" s="12">
        <f>'bilat ODA constant'!C22+'multilat oda constant'!C22</f>
        <v>9662.81</v>
      </c>
      <c r="D22" s="12">
        <f>'bilat ODA constant'!D22+'multilat oda constant'!D22</f>
        <v>10611.98</v>
      </c>
      <c r="E22" s="12">
        <f>'bilat ODA constant'!E22+'multilat oda constant'!E22</f>
        <v>10478.7</v>
      </c>
      <c r="F22" s="12">
        <f>'bilat ODA constant'!F22+'multilat oda constant'!F22</f>
        <v>9805.66</v>
      </c>
      <c r="G22" s="12">
        <f>'bilat ODA constant'!G22+'multilat oda constant'!G22</f>
        <v>9217.11</v>
      </c>
      <c r="H22" s="12">
        <f>'bilat ODA constant'!H22+'multilat oda constant'!H22</f>
        <v>8815.71</v>
      </c>
      <c r="I22" s="12">
        <f>'bilat ODA constant'!I22+'multilat oda constant'!I22</f>
        <v>9305.03</v>
      </c>
      <c r="J22" s="12">
        <f>'bilat ODA constant'!J22+'multilat oda constant'!J22</f>
        <v>8239.01</v>
      </c>
      <c r="K22" s="12">
        <f>'bilat ODA constant'!K22+'multilat oda constant'!K22</f>
        <v>7921.51</v>
      </c>
      <c r="L22" s="12">
        <f>'bilat ODA constant'!L22+'multilat oda constant'!L22</f>
        <v>8139.99</v>
      </c>
      <c r="M22" s="12">
        <f>'bilat ODA constant'!M22+'multilat oda constant'!M22</f>
        <v>8640.95</v>
      </c>
      <c r="N22" s="12">
        <f>'bilat ODA constant'!N22+'multilat oda constant'!N22</f>
        <v>8715.04</v>
      </c>
      <c r="O22" s="12">
        <f>'bilat ODA constant'!O22+'multilat oda constant'!O22</f>
        <v>8713.79</v>
      </c>
      <c r="P22" s="12">
        <f>'bilat ODA constant'!P22+'multilat oda constant'!P22</f>
        <v>9153.45</v>
      </c>
      <c r="Q22" s="12">
        <f>'bilat ODA constant'!Q22+'multilat oda constant'!Q22</f>
        <v>9156.599999999999</v>
      </c>
      <c r="R22" s="12">
        <f>'bilat ODA constant'!R22+'multilat oda constant'!R22</f>
        <v>12168.27</v>
      </c>
      <c r="S22" s="12">
        <f>'bilat ODA constant'!S22+'multilat oda constant'!S22</f>
        <v>12405.71</v>
      </c>
      <c r="T22" s="12">
        <f>'bilat ODA constant'!T22+'multilat oda constant'!T22</f>
        <v>13145.77</v>
      </c>
      <c r="U22" s="12">
        <f>'bilat ODA constant'!U22+'multilat oda constant'!U22</f>
        <v>13980.86</v>
      </c>
      <c r="V22" s="12">
        <f>'bilat ODA constant'!V22+'multilat oda constant'!V22</f>
        <v>12396.83</v>
      </c>
    </row>
    <row r="23" spans="1:22" ht="13.5">
      <c r="A23" s="7" t="s">
        <v>47</v>
      </c>
      <c r="B23" s="6" t="s">
        <v>32</v>
      </c>
      <c r="C23" s="12">
        <f>'bilat ODA constant'!C23+'multilat oda constant'!C23</f>
        <v>0</v>
      </c>
      <c r="D23" s="12">
        <f>'bilat ODA constant'!D23+'multilat oda constant'!D23</f>
        <v>0</v>
      </c>
      <c r="E23" s="12">
        <f>'bilat ODA constant'!E23+'multilat oda constant'!E23</f>
        <v>0</v>
      </c>
      <c r="F23" s="12">
        <f>'bilat ODA constant'!F23+'multilat oda constant'!F23</f>
        <v>0</v>
      </c>
      <c r="G23" s="12">
        <f>'bilat ODA constant'!G23+'multilat oda constant'!G23</f>
        <v>0</v>
      </c>
      <c r="H23" s="12">
        <f>'bilat ODA constant'!H23+'multilat oda constant'!H23</f>
        <v>0</v>
      </c>
      <c r="I23" s="12">
        <f>'bilat ODA constant'!I23+'multilat oda constant'!I23</f>
        <v>288.49</v>
      </c>
      <c r="J23" s="12">
        <f>'bilat ODA constant'!J23+'multilat oda constant'!J23</f>
        <v>288.26</v>
      </c>
      <c r="K23" s="12">
        <f>'bilat ODA constant'!K23+'multilat oda constant'!K23</f>
        <v>308.07</v>
      </c>
      <c r="L23" s="12">
        <f>'bilat ODA constant'!L23+'multilat oda constant'!L23</f>
        <v>334.97</v>
      </c>
      <c r="M23" s="12">
        <f>'bilat ODA constant'!M23+'multilat oda constant'!M23</f>
        <v>450.86</v>
      </c>
      <c r="N23" s="12">
        <f>'bilat ODA constant'!N23+'multilat oda constant'!N23</f>
        <v>405.96000000000004</v>
      </c>
      <c r="O23" s="12">
        <f>'bilat ODA constant'!O23+'multilat oda constant'!O23</f>
        <v>511.16999999999996</v>
      </c>
      <c r="P23" s="12">
        <f>'bilat ODA constant'!P23+'multilat oda constant'!P23</f>
        <v>538.12</v>
      </c>
      <c r="Q23" s="12">
        <f>'bilat ODA constant'!Q23+'multilat oda constant'!Q23</f>
        <v>420.89</v>
      </c>
      <c r="R23" s="12">
        <f>'bilat ODA constant'!R23+'multilat oda constant'!R23</f>
        <v>489.96</v>
      </c>
      <c r="S23" s="12">
        <f>'bilat ODA constant'!S23+'multilat oda constant'!S23</f>
        <v>519.45</v>
      </c>
      <c r="T23" s="12">
        <f>'bilat ODA constant'!T23+'multilat oda constant'!T23</f>
        <v>546.28</v>
      </c>
      <c r="U23" s="12">
        <f>'bilat ODA constant'!U23+'multilat oda constant'!U23</f>
        <v>703.1600000000001</v>
      </c>
      <c r="V23" s="12">
        <f>'bilat ODA constant'!V23+'multilat oda constant'!V23</f>
        <v>618.39</v>
      </c>
    </row>
    <row r="24" spans="1:22" ht="13.5">
      <c r="A24" s="7" t="s">
        <v>48</v>
      </c>
      <c r="B24" s="6" t="s">
        <v>32</v>
      </c>
      <c r="C24" s="12">
        <f>'bilat ODA constant'!C24+'multilat oda constant'!C24</f>
        <v>111.99000000000001</v>
      </c>
      <c r="D24" s="12">
        <f>'bilat ODA constant'!D24+'multilat oda constant'!D24</f>
        <v>143</v>
      </c>
      <c r="E24" s="12">
        <f>'bilat ODA constant'!E24+'multilat oda constant'!E24</f>
        <v>127.80000000000001</v>
      </c>
      <c r="F24" s="12">
        <f>'bilat ODA constant'!F24+'multilat oda constant'!F24</f>
        <v>162.86</v>
      </c>
      <c r="G24" s="12">
        <f>'bilat ODA constant'!G24+'multilat oda constant'!G24</f>
        <v>210.63</v>
      </c>
      <c r="H24" s="12">
        <f>'bilat ODA constant'!H24+'multilat oda constant'!H24</f>
        <v>268.43</v>
      </c>
      <c r="I24" s="12">
        <f>'bilat ODA constant'!I24+'multilat oda constant'!I24</f>
        <v>306.03999999999996</v>
      </c>
      <c r="J24" s="12">
        <f>'bilat ODA constant'!J24+'multilat oda constant'!J24</f>
        <v>326.46000000000004</v>
      </c>
      <c r="K24" s="12">
        <f>'bilat ODA constant'!K24+'multilat oda constant'!K24</f>
        <v>345.81</v>
      </c>
      <c r="L24" s="12">
        <f>'bilat ODA constant'!L24+'multilat oda constant'!L24</f>
        <v>431.78999999999996</v>
      </c>
      <c r="M24" s="12">
        <f>'bilat ODA constant'!M24+'multilat oda constant'!M24</f>
        <v>449.53000000000003</v>
      </c>
      <c r="N24" s="12">
        <f>'bilat ODA constant'!N24+'multilat oda constant'!N24</f>
        <v>536.95</v>
      </c>
      <c r="O24" s="12">
        <f>'bilat ODA constant'!O24+'multilat oda constant'!O24</f>
        <v>677.04</v>
      </c>
      <c r="P24" s="12">
        <f>'bilat ODA constant'!P24+'multilat oda constant'!P24</f>
        <v>695.47</v>
      </c>
      <c r="Q24" s="12">
        <f>'bilat ODA constant'!Q24+'multilat oda constant'!Q24</f>
        <v>747.99</v>
      </c>
      <c r="R24" s="12">
        <f>'bilat ODA constant'!R24+'multilat oda constant'!R24</f>
        <v>864.44</v>
      </c>
      <c r="S24" s="12">
        <f>'bilat ODA constant'!S24+'multilat oda constant'!S24</f>
        <v>1174.85</v>
      </c>
      <c r="T24" s="12">
        <f>'bilat ODA constant'!T24+'multilat oda constant'!T24</f>
        <v>1241.58</v>
      </c>
      <c r="U24" s="12">
        <f>'bilat ODA constant'!U24+'multilat oda constant'!U24</f>
        <v>1327.8500000000001</v>
      </c>
      <c r="V24" s="12">
        <f>'bilat ODA constant'!V24+'multilat oda constant'!V24</f>
        <v>1083.1</v>
      </c>
    </row>
    <row r="25" spans="1:22" ht="13.5">
      <c r="A25" s="7" t="s">
        <v>49</v>
      </c>
      <c r="B25" s="6" t="s">
        <v>32</v>
      </c>
      <c r="C25" s="12">
        <f>'bilat ODA constant'!C25+'multilat oda constant'!C25</f>
        <v>5415.9</v>
      </c>
      <c r="D25" s="12">
        <f>'bilat ODA constant'!D25+'multilat oda constant'!D25</f>
        <v>5140.23</v>
      </c>
      <c r="E25" s="12">
        <f>'bilat ODA constant'!E25+'multilat oda constant'!E25</f>
        <v>6020.96</v>
      </c>
      <c r="F25" s="12">
        <f>'bilat ODA constant'!F25+'multilat oda constant'!F25</f>
        <v>5457.84</v>
      </c>
      <c r="G25" s="12">
        <f>'bilat ODA constant'!G25+'multilat oda constant'!G25</f>
        <v>4806.26</v>
      </c>
      <c r="H25" s="12">
        <f>'bilat ODA constant'!H25+'multilat oda constant'!H25</f>
        <v>2774.92</v>
      </c>
      <c r="I25" s="12">
        <f>'bilat ODA constant'!I25+'multilat oda constant'!I25</f>
        <v>3733.16</v>
      </c>
      <c r="J25" s="12">
        <f>'bilat ODA constant'!J25+'multilat oda constant'!J25</f>
        <v>2104.79</v>
      </c>
      <c r="K25" s="12">
        <f>'bilat ODA constant'!K25+'multilat oda constant'!K25</f>
        <v>3764.72</v>
      </c>
      <c r="L25" s="12">
        <f>'bilat ODA constant'!L25+'multilat oda constant'!L25</f>
        <v>3068.06</v>
      </c>
      <c r="M25" s="12">
        <f>'bilat ODA constant'!M25+'multilat oda constant'!M25</f>
        <v>2652.73</v>
      </c>
      <c r="N25" s="12">
        <f>'bilat ODA constant'!N25+'multilat oda constant'!N25</f>
        <v>3134.2400000000002</v>
      </c>
      <c r="O25" s="12">
        <f>'bilat ODA constant'!O25+'multilat oda constant'!O25</f>
        <v>4134.610000000001</v>
      </c>
      <c r="P25" s="12">
        <f>'bilat ODA constant'!P25+'multilat oda constant'!P25</f>
        <v>3489.09</v>
      </c>
      <c r="Q25" s="12">
        <f>'bilat ODA constant'!Q25+'multilat oda constant'!Q25</f>
        <v>3127.92</v>
      </c>
      <c r="R25" s="12">
        <f>'bilat ODA constant'!R25+'multilat oda constant'!R25</f>
        <v>6336.32</v>
      </c>
      <c r="S25" s="12">
        <f>'bilat ODA constant'!S25+'multilat oda constant'!S25</f>
        <v>4406.43</v>
      </c>
      <c r="T25" s="12">
        <f>'bilat ODA constant'!T25+'multilat oda constant'!T25</f>
        <v>4302.41</v>
      </c>
      <c r="U25" s="12">
        <f>'bilat ODA constant'!U25+'multilat oda constant'!U25</f>
        <v>4860.64</v>
      </c>
      <c r="V25" s="12">
        <f>'bilat ODA constant'!V25+'multilat oda constant'!V25</f>
        <v>3333.6000000000004</v>
      </c>
    </row>
    <row r="26" spans="1:22" ht="13.5">
      <c r="A26" s="7" t="s">
        <v>50</v>
      </c>
      <c r="B26" s="6" t="s">
        <v>32</v>
      </c>
      <c r="C26" s="12">
        <f>'bilat ODA constant'!C26+'multilat oda constant'!C26</f>
        <v>11689.289999999999</v>
      </c>
      <c r="D26" s="12">
        <f>'bilat ODA constant'!D26+'multilat oda constant'!D26</f>
        <v>12779.8</v>
      </c>
      <c r="E26" s="12">
        <f>'bilat ODA constant'!E26+'multilat oda constant'!E26</f>
        <v>12065.529999999999</v>
      </c>
      <c r="F26" s="12">
        <f>'bilat ODA constant'!F26+'multilat oda constant'!F26</f>
        <v>10645.45</v>
      </c>
      <c r="G26" s="12">
        <f>'bilat ODA constant'!G26+'multilat oda constant'!G26</f>
        <v>11490.84</v>
      </c>
      <c r="H26" s="12">
        <f>'bilat ODA constant'!H26+'multilat oda constant'!H26</f>
        <v>11637.59</v>
      </c>
      <c r="I26" s="12">
        <f>'bilat ODA constant'!I26+'multilat oda constant'!I26</f>
        <v>8821.65</v>
      </c>
      <c r="J26" s="12">
        <f>'bilat ODA constant'!J26+'multilat oda constant'!J26</f>
        <v>9674.73</v>
      </c>
      <c r="K26" s="12">
        <f>'bilat ODA constant'!K26+'multilat oda constant'!K26</f>
        <v>11904.34</v>
      </c>
      <c r="L26" s="12">
        <f>'bilat ODA constant'!L26+'multilat oda constant'!L26</f>
        <v>11996.7</v>
      </c>
      <c r="M26" s="12">
        <f>'bilat ODA constant'!M26+'multilat oda constant'!M26</f>
        <v>12832.55</v>
      </c>
      <c r="N26" s="12">
        <f>'bilat ODA constant'!N26+'multilat oda constant'!N26</f>
        <v>10674.6</v>
      </c>
      <c r="O26" s="12">
        <f>'bilat ODA constant'!O26+'multilat oda constant'!O26</f>
        <v>10532.59</v>
      </c>
      <c r="P26" s="12">
        <f>'bilat ODA constant'!P26+'multilat oda constant'!P26</f>
        <v>9478.1</v>
      </c>
      <c r="Q26" s="12">
        <f>'bilat ODA constant'!Q26+'multilat oda constant'!Q26</f>
        <v>8979.46</v>
      </c>
      <c r="R26" s="12">
        <f>'bilat ODA constant'!R26+'multilat oda constant'!R26</f>
        <v>13620.89</v>
      </c>
      <c r="S26" s="12">
        <f>'bilat ODA constant'!S26+'multilat oda constant'!S26</f>
        <v>12328.05</v>
      </c>
      <c r="T26" s="12">
        <f>'bilat ODA constant'!T26+'multilat oda constant'!T26</f>
        <v>8680.91</v>
      </c>
      <c r="U26" s="12">
        <f>'bilat ODA constant'!U26+'multilat oda constant'!U26</f>
        <v>9600.71</v>
      </c>
      <c r="V26" s="12">
        <f>'bilat ODA constant'!V26+'multilat oda constant'!V26</f>
        <v>8545.4</v>
      </c>
    </row>
    <row r="27" spans="1:22" ht="13.5">
      <c r="A27" s="7" t="s">
        <v>52</v>
      </c>
      <c r="B27" s="6" t="s">
        <v>32</v>
      </c>
      <c r="C27" s="12">
        <f>'bilat ODA constant'!C27+'multilat oda constant'!C27</f>
        <v>51.94</v>
      </c>
      <c r="D27" s="12">
        <f>'bilat ODA constant'!D27+'multilat oda constant'!D27</f>
        <v>85.43</v>
      </c>
      <c r="E27" s="12">
        <f>'bilat ODA constant'!E27+'multilat oda constant'!E27</f>
        <v>70.05</v>
      </c>
      <c r="F27" s="12">
        <f>'bilat ODA constant'!F27+'multilat oda constant'!F27</f>
        <v>93.7</v>
      </c>
      <c r="G27" s="12">
        <f>'bilat ODA constant'!G27+'multilat oda constant'!G27</f>
        <v>105.06</v>
      </c>
      <c r="H27" s="12">
        <f>'bilat ODA constant'!H27+'multilat oda constant'!H27</f>
        <v>99.65</v>
      </c>
      <c r="I27" s="12">
        <f>'bilat ODA constant'!I27+'multilat oda constant'!I27</f>
        <v>127.59</v>
      </c>
      <c r="J27" s="12">
        <f>'bilat ODA constant'!J27+'multilat oda constant'!J27</f>
        <v>172.47</v>
      </c>
      <c r="K27" s="12">
        <f>'bilat ODA constant'!K27+'multilat oda constant'!K27</f>
        <v>207.75</v>
      </c>
      <c r="L27" s="12">
        <f>'bilat ODA constant'!L27+'multilat oda constant'!L27</f>
        <v>218.42</v>
      </c>
      <c r="M27" s="12">
        <f>'bilat ODA constant'!M27+'multilat oda constant'!M27</f>
        <v>256.61</v>
      </c>
      <c r="N27" s="12">
        <f>'bilat ODA constant'!N27+'multilat oda constant'!N27</f>
        <v>298.14</v>
      </c>
      <c r="O27" s="12">
        <f>'bilat ODA constant'!O27+'multilat oda constant'!O27</f>
        <v>293.05</v>
      </c>
      <c r="P27" s="12">
        <f>'bilat ODA constant'!P27+'multilat oda constant'!P27</f>
        <v>304.64</v>
      </c>
      <c r="Q27" s="12">
        <f>'bilat ODA constant'!Q27+'multilat oda constant'!Q27</f>
        <v>330.76</v>
      </c>
      <c r="R27" s="12">
        <f>'bilat ODA constant'!R27+'multilat oda constant'!R27</f>
        <v>344.02</v>
      </c>
      <c r="S27" s="12">
        <f>'bilat ODA constant'!S27+'multilat oda constant'!S27</f>
        <v>361.56</v>
      </c>
      <c r="T27" s="12">
        <f>'bilat ODA constant'!T27+'multilat oda constant'!T27</f>
        <v>415.57000000000005</v>
      </c>
      <c r="U27" s="12">
        <f>'bilat ODA constant'!U27+'multilat oda constant'!U27</f>
        <v>414.94999999999993</v>
      </c>
      <c r="V27" s="12">
        <f>'bilat ODA constant'!V27+'multilat oda constant'!V27</f>
        <v>435.48</v>
      </c>
    </row>
    <row r="28" spans="1:22" ht="13.5">
      <c r="A28" s="7" t="s">
        <v>53</v>
      </c>
      <c r="B28" s="6" t="s">
        <v>32</v>
      </c>
      <c r="C28" s="12">
        <f>'bilat ODA constant'!C28+'multilat oda constant'!C28</f>
        <v>4642.41</v>
      </c>
      <c r="D28" s="12">
        <f>'bilat ODA constant'!D28+'multilat oda constant'!D28</f>
        <v>4584.07</v>
      </c>
      <c r="E28" s="12">
        <f>'bilat ODA constant'!E28+'multilat oda constant'!E28</f>
        <v>4601.08</v>
      </c>
      <c r="F28" s="12">
        <f>'bilat ODA constant'!F28+'multilat oda constant'!F28</f>
        <v>4387.79</v>
      </c>
      <c r="G28" s="12">
        <f>'bilat ODA constant'!G28+'multilat oda constant'!G28</f>
        <v>4197.88</v>
      </c>
      <c r="H28" s="12">
        <f>'bilat ODA constant'!H28+'multilat oda constant'!H28</f>
        <v>4651.02</v>
      </c>
      <c r="I28" s="12">
        <f>'bilat ODA constant'!I28+'multilat oda constant'!I28</f>
        <v>4852.78</v>
      </c>
      <c r="J28" s="12">
        <f>'bilat ODA constant'!J28+'multilat oda constant'!J28</f>
        <v>4965.67</v>
      </c>
      <c r="K28" s="12">
        <f>'bilat ODA constant'!K28+'multilat oda constant'!K28</f>
        <v>5115.96</v>
      </c>
      <c r="L28" s="12">
        <f>'bilat ODA constant'!L28+'multilat oda constant'!L28</f>
        <v>5398.05</v>
      </c>
      <c r="M28" s="12">
        <f>'bilat ODA constant'!M28+'multilat oda constant'!M28</f>
        <v>5995.12</v>
      </c>
      <c r="N28" s="12">
        <f>'bilat ODA constant'!N28+'multilat oda constant'!N28</f>
        <v>5940.68</v>
      </c>
      <c r="O28" s="12">
        <f>'bilat ODA constant'!O28+'multilat oda constant'!O28</f>
        <v>5721.08</v>
      </c>
      <c r="P28" s="12">
        <f>'bilat ODA constant'!P28+'multilat oda constant'!P28</f>
        <v>5557.68</v>
      </c>
      <c r="Q28" s="12">
        <f>'bilat ODA constant'!Q28+'multilat oda constant'!Q28</f>
        <v>5309.950000000001</v>
      </c>
      <c r="R28" s="12">
        <f>'bilat ODA constant'!R28+'multilat oda constant'!R28</f>
        <v>6304.96</v>
      </c>
      <c r="S28" s="12">
        <f>'bilat ODA constant'!S28+'multilat oda constant'!S28</f>
        <v>6538.86</v>
      </c>
      <c r="T28" s="12">
        <f>'bilat ODA constant'!T28+'multilat oda constant'!T28</f>
        <v>6737.65</v>
      </c>
      <c r="U28" s="12">
        <f>'bilat ODA constant'!U28+'multilat oda constant'!U28</f>
        <v>6992.6</v>
      </c>
      <c r="V28" s="12">
        <f>'bilat ODA constant'!V28+'multilat oda constant'!V28</f>
        <v>6675.79</v>
      </c>
    </row>
    <row r="29" spans="1:22" ht="13.5">
      <c r="A29" s="7" t="s">
        <v>54</v>
      </c>
      <c r="B29" s="6" t="s">
        <v>32</v>
      </c>
      <c r="C29" s="12">
        <f>'bilat ODA constant'!C29+'multilat oda constant'!C29</f>
        <v>159.85000000000002</v>
      </c>
      <c r="D29" s="12">
        <f>'bilat ODA constant'!D29+'multilat oda constant'!D29</f>
        <v>172.11</v>
      </c>
      <c r="E29" s="12">
        <f>'bilat ODA constant'!E29+'multilat oda constant'!E29</f>
        <v>177.39000000000001</v>
      </c>
      <c r="F29" s="12">
        <f>'bilat ODA constant'!F29+'multilat oda constant'!F29</f>
        <v>172.71</v>
      </c>
      <c r="G29" s="12">
        <f>'bilat ODA constant'!G29+'multilat oda constant'!G29</f>
        <v>175.04000000000002</v>
      </c>
      <c r="H29" s="12">
        <f>'bilat ODA constant'!H29+'multilat oda constant'!H29</f>
        <v>173.32999999999998</v>
      </c>
      <c r="I29" s="12">
        <f>'bilat ODA constant'!I29+'multilat oda constant'!I29</f>
        <v>159.42000000000002</v>
      </c>
      <c r="J29" s="12">
        <f>'bilat ODA constant'!J29+'multilat oda constant'!J29</f>
        <v>208.62</v>
      </c>
      <c r="K29" s="12">
        <f>'bilat ODA constant'!K29+'multilat oda constant'!K29</f>
        <v>215.89</v>
      </c>
      <c r="L29" s="12">
        <f>'bilat ODA constant'!L29+'multilat oda constant'!L29</f>
        <v>224.14</v>
      </c>
      <c r="M29" s="12">
        <f>'bilat ODA constant'!M29+'multilat oda constant'!M29</f>
        <v>215.63</v>
      </c>
      <c r="N29" s="12">
        <f>'bilat ODA constant'!N29+'multilat oda constant'!N29</f>
        <v>220.34</v>
      </c>
      <c r="O29" s="12">
        <f>'bilat ODA constant'!O29+'multilat oda constant'!O29</f>
        <v>215.96</v>
      </c>
      <c r="P29" s="12">
        <f>'bilat ODA constant'!P29+'multilat oda constant'!P29</f>
        <v>230.3</v>
      </c>
      <c r="Q29" s="12">
        <f>'bilat ODA constant'!Q29+'multilat oda constant'!Q29</f>
        <v>249.02</v>
      </c>
      <c r="R29" s="12">
        <f>'bilat ODA constant'!R29+'multilat oda constant'!R29</f>
        <v>296.85</v>
      </c>
      <c r="S29" s="12">
        <f>'bilat ODA constant'!S29+'multilat oda constant'!S29</f>
        <v>297.73</v>
      </c>
      <c r="T29" s="12">
        <f>'bilat ODA constant'!T29+'multilat oda constant'!T29</f>
        <v>311.93</v>
      </c>
      <c r="U29" s="12">
        <f>'bilat ODA constant'!U29+'multilat oda constant'!U29</f>
        <v>347.96</v>
      </c>
      <c r="V29" s="12">
        <f>'bilat ODA constant'!V29+'multilat oda constant'!V29</f>
        <v>333.31</v>
      </c>
    </row>
    <row r="30" spans="1:22" ht="13.5">
      <c r="A30" s="7" t="s">
        <v>55</v>
      </c>
      <c r="B30" s="6" t="s">
        <v>32</v>
      </c>
      <c r="C30" s="12">
        <f>'bilat ODA constant'!C30+'multilat oda constant'!C30</f>
        <v>2643.5699999999997</v>
      </c>
      <c r="D30" s="12">
        <f>'bilat ODA constant'!D30+'multilat oda constant'!D30</f>
        <v>2619.71</v>
      </c>
      <c r="E30" s="12">
        <f>'bilat ODA constant'!E30+'multilat oda constant'!E30</f>
        <v>2733.74</v>
      </c>
      <c r="F30" s="12">
        <f>'bilat ODA constant'!F30+'multilat oda constant'!F30</f>
        <v>2430.83</v>
      </c>
      <c r="G30" s="12">
        <f>'bilat ODA constant'!G30+'multilat oda constant'!G30</f>
        <v>2715.64</v>
      </c>
      <c r="H30" s="12">
        <f>'bilat ODA constant'!H30+'multilat oda constant'!H30</f>
        <v>2591.08</v>
      </c>
      <c r="I30" s="12">
        <f>'bilat ODA constant'!I30+'multilat oda constant'!I30</f>
        <v>2670.37</v>
      </c>
      <c r="J30" s="12">
        <f>'bilat ODA constant'!J30+'multilat oda constant'!J30</f>
        <v>2833.87</v>
      </c>
      <c r="K30" s="12">
        <f>'bilat ODA constant'!K30+'multilat oda constant'!K30</f>
        <v>3082.7</v>
      </c>
      <c r="L30" s="12">
        <f>'bilat ODA constant'!L30+'multilat oda constant'!L30</f>
        <v>3097.0499999999997</v>
      </c>
      <c r="M30" s="12">
        <f>'bilat ODA constant'!M30+'multilat oda constant'!M30</f>
        <v>2787.02</v>
      </c>
      <c r="N30" s="12">
        <f>'bilat ODA constant'!N30+'multilat oda constant'!N30</f>
        <v>2983.2200000000003</v>
      </c>
      <c r="O30" s="12">
        <f>'bilat ODA constant'!O30+'multilat oda constant'!O30</f>
        <v>3398.55</v>
      </c>
      <c r="P30" s="12">
        <f>'bilat ODA constant'!P30+'multilat oda constant'!P30</f>
        <v>3525.77</v>
      </c>
      <c r="Q30" s="12">
        <f>'bilat ODA constant'!Q30+'multilat oda constant'!Q30</f>
        <v>3428.63</v>
      </c>
      <c r="R30" s="12">
        <f>'bilat ODA constant'!R30+'multilat oda constant'!R30</f>
        <v>3832.9799999999996</v>
      </c>
      <c r="S30" s="12">
        <f>'bilat ODA constant'!S30+'multilat oda constant'!S30</f>
        <v>3708.47</v>
      </c>
      <c r="T30" s="12">
        <f>'bilat ODA constant'!T30+'multilat oda constant'!T30</f>
        <v>4200.75</v>
      </c>
      <c r="U30" s="12">
        <f>'bilat ODA constant'!U30+'multilat oda constant'!U30</f>
        <v>4005.76</v>
      </c>
      <c r="V30" s="12">
        <f>'bilat ODA constant'!V30+'multilat oda constant'!V30</f>
        <v>4649.639999999999</v>
      </c>
    </row>
    <row r="31" spans="1:22" ht="13.5">
      <c r="A31" s="7" t="s">
        <v>56</v>
      </c>
      <c r="B31" s="6" t="s">
        <v>32</v>
      </c>
      <c r="C31" s="12">
        <f>'bilat ODA constant'!C31+'multilat oda constant'!C31</f>
        <v>316.09000000000003</v>
      </c>
      <c r="D31" s="12">
        <f>'bilat ODA constant'!D31+'multilat oda constant'!D31</f>
        <v>419.93</v>
      </c>
      <c r="E31" s="12">
        <f>'bilat ODA constant'!E31+'multilat oda constant'!E31</f>
        <v>502.05999999999995</v>
      </c>
      <c r="F31" s="12">
        <f>'bilat ODA constant'!F31+'multilat oda constant'!F31</f>
        <v>447.78</v>
      </c>
      <c r="G31" s="12">
        <f>'bilat ODA constant'!G31+'multilat oda constant'!G31</f>
        <v>555.94</v>
      </c>
      <c r="H31" s="12">
        <f>'bilat ODA constant'!H31+'multilat oda constant'!H31</f>
        <v>412.31</v>
      </c>
      <c r="I31" s="12">
        <f>'bilat ODA constant'!I31+'multilat oda constant'!I31</f>
        <v>349.78000000000003</v>
      </c>
      <c r="J31" s="12">
        <f>'bilat ODA constant'!J31+'multilat oda constant'!J31</f>
        <v>439.84000000000003</v>
      </c>
      <c r="K31" s="12">
        <f>'bilat ODA constant'!K31+'multilat oda constant'!K31</f>
        <v>450.03999999999996</v>
      </c>
      <c r="L31" s="12">
        <f>'bilat ODA constant'!L31+'multilat oda constant'!L31</f>
        <v>485.94000000000005</v>
      </c>
      <c r="M31" s="12">
        <f>'bilat ODA constant'!M31+'multilat oda constant'!M31</f>
        <v>534.7</v>
      </c>
      <c r="N31" s="12">
        <f>'bilat ODA constant'!N31+'multilat oda constant'!N31</f>
        <v>526.52</v>
      </c>
      <c r="O31" s="12">
        <f>'bilat ODA constant'!O31+'multilat oda constant'!O31</f>
        <v>578.4</v>
      </c>
      <c r="P31" s="12">
        <f>'bilat ODA constant'!P31+'multilat oda constant'!P31</f>
        <v>463.39</v>
      </c>
      <c r="Q31" s="12">
        <f>'bilat ODA constant'!Q31+'multilat oda constant'!Q31</f>
        <v>1326.96</v>
      </c>
      <c r="R31" s="12">
        <f>'bilat ODA constant'!R31+'multilat oda constant'!R31</f>
        <v>473.19000000000005</v>
      </c>
      <c r="S31" s="12">
        <f>'bilat ODA constant'!S31+'multilat oda constant'!S31</f>
        <v>478.87</v>
      </c>
      <c r="T31" s="12">
        <f>'bilat ODA constant'!T31+'multilat oda constant'!T31</f>
        <v>506.26</v>
      </c>
      <c r="U31" s="12">
        <f>'bilat ODA constant'!U31+'multilat oda constant'!U31</f>
        <v>620.15</v>
      </c>
      <c r="V31" s="12">
        <f>'bilat ODA constant'!V31+'multilat oda constant'!V31</f>
        <v>527.95</v>
      </c>
    </row>
    <row r="32" spans="1:22" ht="13.5">
      <c r="A32" s="7" t="s">
        <v>57</v>
      </c>
      <c r="B32" s="6" t="s">
        <v>32</v>
      </c>
      <c r="C32" s="12">
        <f>'bilat ODA constant'!C32+'multilat oda constant'!C32</f>
        <v>1730.1399999999999</v>
      </c>
      <c r="D32" s="12">
        <f>'bilat ODA constant'!D32+'multilat oda constant'!D32</f>
        <v>2156.36</v>
      </c>
      <c r="E32" s="12">
        <f>'bilat ODA constant'!E32+'multilat oda constant'!E32</f>
        <v>2395.77</v>
      </c>
      <c r="F32" s="12">
        <f>'bilat ODA constant'!F32+'multilat oda constant'!F32</f>
        <v>2445.24</v>
      </c>
      <c r="G32" s="12">
        <f>'bilat ODA constant'!G32+'multilat oda constant'!G32</f>
        <v>2479.88</v>
      </c>
      <c r="H32" s="12">
        <f>'bilat ODA constant'!H32+'multilat oda constant'!H32</f>
        <v>2273.29</v>
      </c>
      <c r="I32" s="12">
        <f>'bilat ODA constant'!I32+'multilat oda constant'!I32</f>
        <v>2072.44</v>
      </c>
      <c r="J32" s="12">
        <f>'bilat ODA constant'!J32+'multilat oda constant'!J32</f>
        <v>2307.41</v>
      </c>
      <c r="K32" s="12">
        <f>'bilat ODA constant'!K32+'multilat oda constant'!K32</f>
        <v>2560.16</v>
      </c>
      <c r="L32" s="12">
        <f>'bilat ODA constant'!L32+'multilat oda constant'!L32</f>
        <v>2584.42</v>
      </c>
      <c r="M32" s="12">
        <f>'bilat ODA constant'!M32+'multilat oda constant'!M32</f>
        <v>2531.29</v>
      </c>
      <c r="N32" s="12">
        <f>'bilat ODA constant'!N32+'multilat oda constant'!N32</f>
        <v>3634.41</v>
      </c>
      <c r="O32" s="12">
        <f>'bilat ODA constant'!O32+'multilat oda constant'!O32</f>
        <v>3263.76</v>
      </c>
      <c r="P32" s="12">
        <f>'bilat ODA constant'!P32+'multilat oda constant'!P32</f>
        <v>2994.3599999999997</v>
      </c>
      <c r="Q32" s="12">
        <f>'bilat ODA constant'!Q32+'multilat oda constant'!Q32</f>
        <v>3252.66</v>
      </c>
      <c r="R32" s="12">
        <f>'bilat ODA constant'!R32+'multilat oda constant'!R32</f>
        <v>3861.52</v>
      </c>
      <c r="S32" s="12">
        <f>'bilat ODA constant'!S32+'multilat oda constant'!S32</f>
        <v>4639.91</v>
      </c>
      <c r="T32" s="12">
        <f>'bilat ODA constant'!T32+'multilat oda constant'!T32</f>
        <v>5551.97</v>
      </c>
      <c r="U32" s="12">
        <f>'bilat ODA constant'!U32+'multilat oda constant'!U32</f>
        <v>6866.82</v>
      </c>
      <c r="V32" s="12">
        <f>'bilat ODA constant'!V32+'multilat oda constant'!V32</f>
        <v>6799.960000000001</v>
      </c>
    </row>
    <row r="33" spans="1:22" ht="13.5">
      <c r="A33" s="7" t="s">
        <v>58</v>
      </c>
      <c r="B33" s="6" t="s">
        <v>32</v>
      </c>
      <c r="C33" s="12">
        <f>'bilat ODA constant'!C33+'multilat oda constant'!C33</f>
        <v>2630.8199999999997</v>
      </c>
      <c r="D33" s="12">
        <f>'bilat ODA constant'!D33+'multilat oda constant'!D33</f>
        <v>2600.41</v>
      </c>
      <c r="E33" s="12">
        <f>'bilat ODA constant'!E33+'multilat oda constant'!E33</f>
        <v>2882.58</v>
      </c>
      <c r="F33" s="12">
        <f>'bilat ODA constant'!F33+'multilat oda constant'!F33</f>
        <v>2680.73</v>
      </c>
      <c r="G33" s="12">
        <f>'bilat ODA constant'!G33+'multilat oda constant'!G33</f>
        <v>2658.3</v>
      </c>
      <c r="H33" s="12">
        <f>'bilat ODA constant'!H33+'multilat oda constant'!H33</f>
        <v>2226.55</v>
      </c>
      <c r="I33" s="12">
        <f>'bilat ODA constant'!I33+'multilat oda constant'!I33</f>
        <v>2434.8199999999997</v>
      </c>
      <c r="J33" s="12">
        <f>'bilat ODA constant'!J33+'multilat oda constant'!J33</f>
        <v>2369.15</v>
      </c>
      <c r="K33" s="12">
        <f>'bilat ODA constant'!K33+'multilat oda constant'!K33</f>
        <v>2225.67</v>
      </c>
      <c r="L33" s="12">
        <f>'bilat ODA constant'!L33+'multilat oda constant'!L33</f>
        <v>2369.49</v>
      </c>
      <c r="M33" s="12">
        <f>'bilat ODA constant'!M33+'multilat oda constant'!M33</f>
        <v>2860.63</v>
      </c>
      <c r="N33" s="12">
        <f>'bilat ODA constant'!N33+'multilat oda constant'!N33</f>
        <v>2926.8</v>
      </c>
      <c r="O33" s="12">
        <f>'bilat ODA constant'!O33+'multilat oda constant'!O33</f>
        <v>3270.6400000000003</v>
      </c>
      <c r="P33" s="12">
        <f>'bilat ODA constant'!P33+'multilat oda constant'!P33</f>
        <v>3185.05</v>
      </c>
      <c r="Q33" s="12">
        <f>'bilat ODA constant'!Q33+'multilat oda constant'!Q33</f>
        <v>3258.8900000000003</v>
      </c>
      <c r="R33" s="12">
        <f>'bilat ODA constant'!R33+'multilat oda constant'!R33</f>
        <v>4058.7400000000002</v>
      </c>
      <c r="S33" s="12">
        <f>'bilat ODA constant'!S33+'multilat oda constant'!S33</f>
        <v>4644.37</v>
      </c>
      <c r="T33" s="12">
        <f>'bilat ODA constant'!T33+'multilat oda constant'!T33</f>
        <v>4540.45</v>
      </c>
      <c r="U33" s="12">
        <f>'bilat ODA constant'!U33+'multilat oda constant'!U33</f>
        <v>4731.75</v>
      </c>
      <c r="V33" s="12">
        <f>'bilat ODA constant'!V33+'multilat oda constant'!V33</f>
        <v>5085.35</v>
      </c>
    </row>
    <row r="34" spans="1:22" ht="13.5">
      <c r="A34" s="7" t="s">
        <v>59</v>
      </c>
      <c r="B34" s="6" t="s">
        <v>32</v>
      </c>
      <c r="C34" s="12">
        <f>'bilat ODA constant'!C34+'multilat oda constant'!C34</f>
        <v>1199.12</v>
      </c>
      <c r="D34" s="12">
        <f>'bilat ODA constant'!D34+'multilat oda constant'!D34</f>
        <v>1351.1200000000001</v>
      </c>
      <c r="E34" s="12">
        <f>'bilat ODA constant'!E34+'multilat oda constant'!E34</f>
        <v>1714.44</v>
      </c>
      <c r="F34" s="12">
        <f>'bilat ODA constant'!F34+'multilat oda constant'!F34</f>
        <v>1225.5</v>
      </c>
      <c r="G34" s="12">
        <f>'bilat ODA constant'!G34+'multilat oda constant'!G34</f>
        <v>1386.68</v>
      </c>
      <c r="H34" s="12">
        <f>'bilat ODA constant'!H34+'multilat oda constant'!H34</f>
        <v>1313.04</v>
      </c>
      <c r="I34" s="12">
        <f>'bilat ODA constant'!I34+'multilat oda constant'!I34</f>
        <v>1298.09</v>
      </c>
      <c r="J34" s="12">
        <f>'bilat ODA constant'!J34+'multilat oda constant'!J34</f>
        <v>1352.53</v>
      </c>
      <c r="K34" s="12">
        <f>'bilat ODA constant'!K34+'multilat oda constant'!K34</f>
        <v>1329.25</v>
      </c>
      <c r="L34" s="12">
        <f>'bilat ODA constant'!L34+'multilat oda constant'!L34</f>
        <v>1500.83</v>
      </c>
      <c r="M34" s="12">
        <f>'bilat ODA constant'!M34+'multilat oda constant'!M34</f>
        <v>1508.71</v>
      </c>
      <c r="N34" s="12">
        <f>'bilat ODA constant'!N34+'multilat oda constant'!N34</f>
        <v>1524.72</v>
      </c>
      <c r="O34" s="12">
        <f>'bilat ODA constant'!O34+'multilat oda constant'!O34</f>
        <v>1448.94</v>
      </c>
      <c r="P34" s="12">
        <f>'bilat ODA constant'!P34+'multilat oda constant'!P34</f>
        <v>1715.49</v>
      </c>
      <c r="Q34" s="12">
        <f>'bilat ODA constant'!Q34+'multilat oda constant'!Q34</f>
        <v>1874.3000000000002</v>
      </c>
      <c r="R34" s="12">
        <f>'bilat ODA constant'!R34+'multilat oda constant'!R34</f>
        <v>2151.79</v>
      </c>
      <c r="S34" s="12">
        <f>'bilat ODA constant'!S34+'multilat oda constant'!S34</f>
        <v>1970.86</v>
      </c>
      <c r="T34" s="12">
        <f>'bilat ODA constant'!T34+'multilat oda constant'!T34</f>
        <v>1883.3600000000001</v>
      </c>
      <c r="U34" s="12">
        <f>'bilat ODA constant'!U34+'multilat oda constant'!U34</f>
        <v>2037.64</v>
      </c>
      <c r="V34" s="12">
        <f>'bilat ODA constant'!V34+'multilat oda constant'!V34</f>
        <v>2275.79</v>
      </c>
    </row>
    <row r="35" spans="1:22" ht="13.5">
      <c r="A35" s="7" t="s">
        <v>60</v>
      </c>
      <c r="B35" s="6" t="s">
        <v>32</v>
      </c>
      <c r="C35" s="12">
        <f>'bilat ODA constant'!C35+'multilat oda constant'!C35</f>
        <v>4427.32</v>
      </c>
      <c r="D35" s="12">
        <f>'bilat ODA constant'!D35+'multilat oda constant'!D35</f>
        <v>5080.71</v>
      </c>
      <c r="E35" s="12">
        <f>'bilat ODA constant'!E35+'multilat oda constant'!E35</f>
        <v>4985.78</v>
      </c>
      <c r="F35" s="12">
        <f>'bilat ODA constant'!F35+'multilat oda constant'!F35</f>
        <v>5101.43</v>
      </c>
      <c r="G35" s="12">
        <f>'bilat ODA constant'!G35+'multilat oda constant'!G35</f>
        <v>5393.200000000001</v>
      </c>
      <c r="H35" s="12">
        <f>'bilat ODA constant'!H35+'multilat oda constant'!H35</f>
        <v>5102.47</v>
      </c>
      <c r="I35" s="12">
        <f>'bilat ODA constant'!I35+'multilat oda constant'!I35</f>
        <v>4974.68</v>
      </c>
      <c r="J35" s="12">
        <f>'bilat ODA constant'!J35+'multilat oda constant'!J35</f>
        <v>4948.870000000001</v>
      </c>
      <c r="K35" s="12">
        <f>'bilat ODA constant'!K35+'multilat oda constant'!K35</f>
        <v>5386.92</v>
      </c>
      <c r="L35" s="12">
        <f>'bilat ODA constant'!L35+'multilat oda constant'!L35</f>
        <v>4791.41</v>
      </c>
      <c r="M35" s="12">
        <f>'bilat ODA constant'!M35+'multilat oda constant'!M35</f>
        <v>6648.78</v>
      </c>
      <c r="N35" s="12">
        <f>'bilat ODA constant'!N35+'multilat oda constant'!N35</f>
        <v>6941.29</v>
      </c>
      <c r="O35" s="12">
        <f>'bilat ODA constant'!O35+'multilat oda constant'!O35</f>
        <v>6976.78</v>
      </c>
      <c r="P35" s="12">
        <f>'bilat ODA constant'!P35+'multilat oda constant'!P35</f>
        <v>7900.949999999999</v>
      </c>
      <c r="Q35" s="12">
        <f>'bilat ODA constant'!Q35+'multilat oda constant'!Q35</f>
        <v>8669.14</v>
      </c>
      <c r="R35" s="12">
        <f>'bilat ODA constant'!R35+'multilat oda constant'!R35</f>
        <v>11671.61</v>
      </c>
      <c r="S35" s="12">
        <f>'bilat ODA constant'!S35+'multilat oda constant'!S35</f>
        <v>12973.759999999998</v>
      </c>
      <c r="T35" s="12">
        <f>'bilat ODA constant'!T35+'multilat oda constant'!T35</f>
        <v>9166.7</v>
      </c>
      <c r="U35" s="12">
        <f>'bilat ODA constant'!U35+'multilat oda constant'!U35</f>
        <v>11499.869999999999</v>
      </c>
      <c r="V35" s="12">
        <f>'bilat ODA constant'!V35+'multilat oda constant'!V35</f>
        <v>13162.34</v>
      </c>
    </row>
    <row r="36" spans="1:22" ht="13.5">
      <c r="A36" s="7" t="s">
        <v>61</v>
      </c>
      <c r="B36" s="6" t="s">
        <v>32</v>
      </c>
      <c r="C36" s="12">
        <f>'bilat ODA constant'!C36+'multilat oda constant'!C36</f>
        <v>17119.760000000002</v>
      </c>
      <c r="D36" s="12">
        <f>'bilat ODA constant'!D36+'multilat oda constant'!D36</f>
        <v>16342.099999999999</v>
      </c>
      <c r="E36" s="12">
        <f>'bilat ODA constant'!E36+'multilat oda constant'!E36</f>
        <v>16597.22</v>
      </c>
      <c r="F36" s="12">
        <f>'bilat ODA constant'!F36+'multilat oda constant'!F36</f>
        <v>14038.93</v>
      </c>
      <c r="G36" s="12">
        <f>'bilat ODA constant'!G36+'multilat oda constant'!G36</f>
        <v>13483</v>
      </c>
      <c r="H36" s="12">
        <f>'bilat ODA constant'!H36+'multilat oda constant'!H36</f>
        <v>9801.8</v>
      </c>
      <c r="I36" s="12">
        <f>'bilat ODA constant'!I36+'multilat oda constant'!I36</f>
        <v>12242.94</v>
      </c>
      <c r="J36" s="12">
        <f>'bilat ODA constant'!J36+'multilat oda constant'!J36</f>
        <v>8824.369999999999</v>
      </c>
      <c r="K36" s="12">
        <f>'bilat ODA constant'!K36+'multilat oda constant'!K36</f>
        <v>11146.35</v>
      </c>
      <c r="L36" s="12">
        <f>'bilat ODA constant'!L36+'multilat oda constant'!L36</f>
        <v>11433.93</v>
      </c>
      <c r="M36" s="12">
        <f>'bilat ODA constant'!M36+'multilat oda constant'!M36</f>
        <v>12182.44</v>
      </c>
      <c r="N36" s="12">
        <f>'bilat ODA constant'!N36+'multilat oda constant'!N36</f>
        <v>13677.810000000001</v>
      </c>
      <c r="O36" s="12">
        <f>'bilat ODA constant'!O36+'multilat oda constant'!O36</f>
        <v>15651.169999999998</v>
      </c>
      <c r="P36" s="12">
        <f>'bilat ODA constant'!P36+'multilat oda constant'!P36</f>
        <v>18813.77</v>
      </c>
      <c r="Q36" s="12">
        <f>'bilat ODA constant'!Q36+'multilat oda constant'!Q36</f>
        <v>22089.82</v>
      </c>
      <c r="R36" s="12">
        <f>'bilat ODA constant'!R36+'multilat oda constant'!R36</f>
        <v>30304.399999999998</v>
      </c>
      <c r="S36" s="12">
        <f>'bilat ODA constant'!S36+'multilat oda constant'!S36</f>
        <v>24723.03</v>
      </c>
      <c r="T36" s="12">
        <f>'bilat ODA constant'!T36+'multilat oda constant'!T36</f>
        <v>22252.3</v>
      </c>
      <c r="U36" s="12">
        <f>'bilat ODA constant'!U36+'multilat oda constant'!U36</f>
        <v>26841.940000000002</v>
      </c>
      <c r="V36" s="12">
        <f>'bilat ODA constant'!V36+'multilat oda constant'!V36</f>
        <v>28468.7</v>
      </c>
    </row>
    <row r="37" spans="1:22" ht="13.5">
      <c r="A37" s="10" t="s">
        <v>62</v>
      </c>
      <c r="B37" s="6" t="s">
        <v>32</v>
      </c>
      <c r="C37" s="12">
        <f>'bilat ODA constant'!C37+'multilat oda constant'!C37</f>
        <v>4909.68</v>
      </c>
      <c r="D37" s="12">
        <f>'bilat ODA constant'!D37+'multilat oda constant'!D37</f>
        <v>6496.07</v>
      </c>
      <c r="E37" s="12">
        <f>'bilat ODA constant'!E37+'multilat oda constant'!E37</f>
        <v>6999.9</v>
      </c>
      <c r="F37" s="12">
        <f>'bilat ODA constant'!F37+'multilat oda constant'!F37</f>
        <v>6588.21</v>
      </c>
      <c r="G37" s="12">
        <f>'bilat ODA constant'!G37+'multilat oda constant'!G37</f>
        <v>7680.21</v>
      </c>
      <c r="H37" s="12">
        <f>'bilat ODA constant'!H37+'multilat oda constant'!H37</f>
        <v>7617.429999999999</v>
      </c>
      <c r="I37" s="12">
        <f>'bilat ODA constant'!I37+'multilat oda constant'!I37</f>
        <v>7777.89</v>
      </c>
      <c r="J37" s="12">
        <f>'bilat ODA constant'!J37+'multilat oda constant'!J37</f>
        <v>8284.75</v>
      </c>
      <c r="K37" s="12">
        <f>'bilat ODA constant'!K37+'multilat oda constant'!K37</f>
        <v>8074.94</v>
      </c>
      <c r="L37" s="12">
        <f>'bilat ODA constant'!L37+'multilat oda constant'!L37</f>
        <v>8059.73</v>
      </c>
      <c r="M37" s="12">
        <f>'bilat ODA constant'!M37+'multilat oda constant'!M37</f>
        <v>9143.08</v>
      </c>
      <c r="N37" s="12">
        <f>'bilat ODA constant'!N37+'multilat oda constant'!N37</f>
        <v>11144.98</v>
      </c>
      <c r="O37" s="12">
        <f>'bilat ODA constant'!O37+'multilat oda constant'!O37</f>
        <v>9437.87</v>
      </c>
      <c r="P37" s="12">
        <f>'bilat ODA constant'!P37+'multilat oda constant'!P37</f>
        <v>10142.64</v>
      </c>
      <c r="Q37" s="12">
        <f>'bilat ODA constant'!Q37+'multilat oda constant'!Q37</f>
        <v>10985.7</v>
      </c>
      <c r="R37" s="12">
        <f>'bilat ODA constant'!R37+'multilat oda constant'!R37</f>
        <v>11621.83</v>
      </c>
      <c r="S37" s="12">
        <f>'bilat ODA constant'!S37+'multilat oda constant'!S37</f>
        <v>12314.1</v>
      </c>
      <c r="T37" s="12">
        <f>'bilat ODA constant'!T37+'multilat oda constant'!T37</f>
        <v>12528.939999999999</v>
      </c>
      <c r="U37" s="12">
        <f>'bilat ODA constant'!U37+'multilat oda constant'!U37</f>
        <v>13196.99</v>
      </c>
      <c r="V37" s="12">
        <f>'bilat ODA constant'!V37+'multilat oda constant'!V37</f>
        <v>13792.56</v>
      </c>
    </row>
    <row r="38" spans="1:22" ht="13.5">
      <c r="A38" s="7" t="s">
        <v>63</v>
      </c>
      <c r="B38" s="6" t="s">
        <v>32</v>
      </c>
      <c r="C38" s="12">
        <f>'bilat ODA constant'!C38+'multilat oda constant'!C38</f>
        <v>0</v>
      </c>
      <c r="D38" s="12">
        <f>'bilat ODA constant'!D38+'multilat oda constant'!D38</f>
        <v>0</v>
      </c>
      <c r="E38" s="12">
        <f>'bilat ODA constant'!E38+'multilat oda constant'!E38</f>
        <v>0</v>
      </c>
      <c r="F38" s="12">
        <f>'bilat ODA constant'!F38+'multilat oda constant'!F38</f>
        <v>0</v>
      </c>
      <c r="G38" s="12">
        <f>'bilat ODA constant'!G38+'multilat oda constant'!G38</f>
        <v>0</v>
      </c>
      <c r="H38" s="12">
        <f>'bilat ODA constant'!H38+'multilat oda constant'!H38</f>
        <v>0</v>
      </c>
      <c r="I38" s="12">
        <f>'bilat ODA constant'!I38+'multilat oda constant'!I38</f>
        <v>116.09</v>
      </c>
      <c r="J38" s="12">
        <f>'bilat ODA constant'!J38+'multilat oda constant'!J38</f>
        <v>0</v>
      </c>
      <c r="K38" s="12">
        <f>'bilat ODA constant'!K38+'multilat oda constant'!K38</f>
        <v>0</v>
      </c>
      <c r="L38" s="12">
        <f>'bilat ODA constant'!L38+'multilat oda constant'!L38</f>
        <v>0</v>
      </c>
      <c r="M38" s="12">
        <f>'bilat ODA constant'!M38+'multilat oda constant'!M38</f>
        <v>0</v>
      </c>
      <c r="N38" s="12">
        <f>'bilat ODA constant'!N38+'multilat oda constant'!N38</f>
        <v>0</v>
      </c>
      <c r="O38" s="12">
        <f>'bilat ODA constant'!O38+'multilat oda constant'!O38</f>
        <v>0</v>
      </c>
      <c r="P38" s="12">
        <f>'bilat ODA constant'!P38+'multilat oda constant'!P38</f>
        <v>0</v>
      </c>
      <c r="Q38" s="12">
        <f>'bilat ODA constant'!Q38+'multilat oda constant'!Q38</f>
        <v>0</v>
      </c>
      <c r="R38" s="12">
        <f>'bilat ODA constant'!R38+'multilat oda constant'!R38</f>
        <v>0</v>
      </c>
      <c r="S38" s="12">
        <f>'bilat ODA constant'!S38+'multilat oda constant'!S38</f>
        <v>583.11</v>
      </c>
      <c r="T38" s="12">
        <f>'bilat ODA constant'!T38+'multilat oda constant'!T38</f>
        <v>541.27</v>
      </c>
      <c r="U38" s="12">
        <f>'bilat ODA constant'!U38+'multilat oda constant'!U38</f>
        <v>435.2</v>
      </c>
      <c r="V38" s="12">
        <f>'bilat ODA constant'!V38+'multilat oda constant'!V38</f>
        <v>423.93</v>
      </c>
    </row>
    <row r="39" spans="1:22" ht="13.5">
      <c r="A39" s="7" t="s">
        <v>64</v>
      </c>
      <c r="B39" s="6" t="s">
        <v>32</v>
      </c>
      <c r="C39" s="12">
        <f>'bilat ODA constant'!C39+'multilat oda constant'!C39</f>
        <v>0</v>
      </c>
      <c r="D39" s="12">
        <f>'bilat ODA constant'!D39+'multilat oda constant'!D39</f>
        <v>0</v>
      </c>
      <c r="E39" s="12">
        <f>'bilat ODA constant'!E39+'multilat oda constant'!E39</f>
        <v>0</v>
      </c>
      <c r="F39" s="12">
        <f>'bilat ODA constant'!F39+'multilat oda constant'!F39</f>
        <v>51.54</v>
      </c>
      <c r="G39" s="12">
        <f>'bilat ODA constant'!G39+'multilat oda constant'!G39</f>
        <v>64.17</v>
      </c>
      <c r="H39" s="12">
        <f>'bilat ODA constant'!H39+'multilat oda constant'!H39</f>
        <v>0</v>
      </c>
      <c r="I39" s="12">
        <f>'bilat ODA constant'!I39+'multilat oda constant'!I39</f>
        <v>0</v>
      </c>
      <c r="J39" s="12">
        <f>'bilat ODA constant'!J39+'multilat oda constant'!J39</f>
        <v>0</v>
      </c>
      <c r="K39" s="12">
        <f>'bilat ODA constant'!K39+'multilat oda constant'!K39</f>
        <v>37.88</v>
      </c>
      <c r="L39" s="12">
        <f>'bilat ODA constant'!L39+'multilat oda constant'!L39</f>
        <v>36.13</v>
      </c>
      <c r="M39" s="12">
        <f>'bilat ODA constant'!M39+'multilat oda constant'!M39</f>
        <v>43.42</v>
      </c>
      <c r="N39" s="12">
        <f>'bilat ODA constant'!N39+'multilat oda constant'!N39</f>
        <v>66.78</v>
      </c>
      <c r="O39" s="12">
        <f>'bilat ODA constant'!O39+'multilat oda constant'!O39</f>
        <v>95.82</v>
      </c>
      <c r="P39" s="12">
        <f>'bilat ODA constant'!P39+'multilat oda constant'!P39</f>
        <v>162.74</v>
      </c>
      <c r="Q39" s="12">
        <f>'bilat ODA constant'!Q39+'multilat oda constant'!Q39</f>
        <v>169.89</v>
      </c>
      <c r="R39" s="12">
        <f>'bilat ODA constant'!R39+'multilat oda constant'!R39</f>
        <v>198.42000000000002</v>
      </c>
      <c r="S39" s="12">
        <f>'bilat ODA constant'!S39+'multilat oda constant'!S39</f>
        <v>220.27</v>
      </c>
      <c r="T39" s="12">
        <f>'bilat ODA constant'!T39+'multilat oda constant'!T39</f>
        <v>212.85</v>
      </c>
      <c r="U39" s="12">
        <f>'bilat ODA constant'!U39+'multilat oda constant'!U39</f>
        <v>249.20999999999998</v>
      </c>
      <c r="V39" s="12">
        <f>'bilat ODA constant'!V39+'multilat oda constant'!V39</f>
        <v>227.94</v>
      </c>
    </row>
    <row r="40" spans="1:22" ht="13.5">
      <c r="A40" s="7" t="s">
        <v>65</v>
      </c>
      <c r="B40" s="6" t="s">
        <v>32</v>
      </c>
      <c r="C40" s="12">
        <f>'bilat ODA constant'!C40+'multilat oda constant'!C40</f>
        <v>0</v>
      </c>
      <c r="D40" s="12">
        <f>'bilat ODA constant'!D40+'multilat oda constant'!D40</f>
        <v>0</v>
      </c>
      <c r="E40" s="12">
        <f>'bilat ODA constant'!E40+'multilat oda constant'!E40</f>
        <v>0</v>
      </c>
      <c r="F40" s="12">
        <f>'bilat ODA constant'!F40+'multilat oda constant'!F40</f>
        <v>0</v>
      </c>
      <c r="G40" s="12">
        <f>'bilat ODA constant'!G40+'multilat oda constant'!G40</f>
        <v>0</v>
      </c>
      <c r="H40" s="12">
        <f>'bilat ODA constant'!H40+'multilat oda constant'!H40</f>
        <v>0</v>
      </c>
      <c r="I40" s="12">
        <f>'bilat ODA constant'!I40+'multilat oda constant'!I40</f>
        <v>0</v>
      </c>
      <c r="J40" s="12">
        <f>'bilat ODA constant'!J40+'multilat oda constant'!J40</f>
        <v>0</v>
      </c>
      <c r="K40" s="12">
        <f>'bilat ODA constant'!K40+'multilat oda constant'!K40</f>
        <v>0</v>
      </c>
      <c r="L40" s="12">
        <f>'bilat ODA constant'!L40+'multilat oda constant'!L40</f>
        <v>0</v>
      </c>
      <c r="M40" s="12">
        <f>'bilat ODA constant'!M40+'multilat oda constant'!M40</f>
        <v>0</v>
      </c>
      <c r="N40" s="12">
        <f>'bilat ODA constant'!N40+'multilat oda constant'!N40</f>
        <v>0</v>
      </c>
      <c r="O40" s="12">
        <f>'bilat ODA constant'!O40+'multilat oda constant'!O40</f>
        <v>0</v>
      </c>
      <c r="P40" s="12">
        <f>'bilat ODA constant'!P40+'multilat oda constant'!P40</f>
        <v>33.339999999999996</v>
      </c>
      <c r="Q40" s="12">
        <f>'bilat ODA constant'!Q40+'multilat oda constant'!Q40</f>
        <v>94.4</v>
      </c>
      <c r="R40" s="12">
        <f>'bilat ODA constant'!R40+'multilat oda constant'!R40</f>
        <v>130.28</v>
      </c>
      <c r="S40" s="12">
        <f>'bilat ODA constant'!S40+'multilat oda constant'!S40</f>
        <v>196.96</v>
      </c>
      <c r="T40" s="12">
        <f>'bilat ODA constant'!T40+'multilat oda constant'!T40</f>
        <v>112.32</v>
      </c>
      <c r="U40" s="12">
        <f>'bilat ODA constant'!U40+'multilat oda constant'!U40</f>
        <v>106.93</v>
      </c>
      <c r="V40" s="12">
        <f>'bilat ODA constant'!V40+'multilat oda constant'!V40</f>
        <v>131.01999999999998</v>
      </c>
    </row>
    <row r="41" spans="1:22" ht="13.5">
      <c r="A41" s="7" t="s">
        <v>51</v>
      </c>
      <c r="B41" s="6" t="s">
        <v>32</v>
      </c>
      <c r="C41" s="12">
        <f>'bilat ODA constant'!C41+'multilat oda constant'!C41</f>
        <v>80.80000000000001</v>
      </c>
      <c r="D41" s="12">
        <f>'bilat ODA constant'!D41+'multilat oda constant'!D41</f>
        <v>71.06</v>
      </c>
      <c r="E41" s="12">
        <f>'bilat ODA constant'!E41+'multilat oda constant'!E41</f>
        <v>93.86</v>
      </c>
      <c r="F41" s="12">
        <f>'bilat ODA constant'!F41+'multilat oda constant'!F41</f>
        <v>131.88</v>
      </c>
      <c r="G41" s="12">
        <f>'bilat ODA constant'!G41+'multilat oda constant'!G41</f>
        <v>154.07</v>
      </c>
      <c r="H41" s="12">
        <f>'bilat ODA constant'!H41+'multilat oda constant'!H41</f>
        <v>113.83</v>
      </c>
      <c r="I41" s="12">
        <f>'bilat ODA constant'!I41+'multilat oda constant'!I41</f>
        <v>154.93</v>
      </c>
      <c r="J41" s="12">
        <f>'bilat ODA constant'!J41+'multilat oda constant'!J41</f>
        <v>204.07999999999998</v>
      </c>
      <c r="K41" s="12">
        <f>'bilat ODA constant'!K41+'multilat oda constant'!K41</f>
        <v>279.72</v>
      </c>
      <c r="L41" s="12">
        <f>'bilat ODA constant'!L41+'multilat oda constant'!L41</f>
        <v>412.28</v>
      </c>
      <c r="M41" s="12">
        <f>'bilat ODA constant'!M41+'multilat oda constant'!M41</f>
        <v>260.45000000000005</v>
      </c>
      <c r="N41" s="12">
        <f>'bilat ODA constant'!N41+'multilat oda constant'!N41</f>
        <v>357.16999999999996</v>
      </c>
      <c r="O41" s="12">
        <f>'bilat ODA constant'!O41+'multilat oda constant'!O41</f>
        <v>353.34000000000003</v>
      </c>
      <c r="P41" s="12">
        <f>'bilat ODA constant'!P41+'multilat oda constant'!P41</f>
        <v>426.24</v>
      </c>
      <c r="Q41" s="12">
        <f>'bilat ODA constant'!Q41+'multilat oda constant'!Q41</f>
        <v>460.31000000000006</v>
      </c>
      <c r="R41" s="12">
        <f>'bilat ODA constant'!R41+'multilat oda constant'!R41</f>
        <v>726.86</v>
      </c>
      <c r="S41" s="12">
        <f>'bilat ODA constant'!S41+'multilat oda constant'!S41</f>
        <v>409.34</v>
      </c>
      <c r="T41" s="12">
        <f>'bilat ODA constant'!T41+'multilat oda constant'!T41</f>
        <v>598.76</v>
      </c>
      <c r="U41" s="12">
        <f>'bilat ODA constant'!U41+'multilat oda constant'!U41</f>
        <v>802.34</v>
      </c>
      <c r="V41" s="12">
        <f>'bilat ODA constant'!V41+'multilat oda constant'!V41</f>
        <v>910.04</v>
      </c>
    </row>
    <row r="42" spans="1:22" ht="13.5">
      <c r="A42" s="7" t="s">
        <v>66</v>
      </c>
      <c r="B42" s="6" t="s">
        <v>32</v>
      </c>
      <c r="C42" s="12">
        <f>'bilat ODA constant'!C42+'multilat oda constant'!C42</f>
        <v>0</v>
      </c>
      <c r="D42" s="12">
        <f>'bilat ODA constant'!D42+'multilat oda constant'!D42</f>
        <v>5.38</v>
      </c>
      <c r="E42" s="12">
        <f>'bilat ODA constant'!E42+'multilat oda constant'!E42</f>
        <v>2.54</v>
      </c>
      <c r="F42" s="12">
        <f>'bilat ODA constant'!F42+'multilat oda constant'!F42</f>
        <v>4.39</v>
      </c>
      <c r="G42" s="12">
        <f>'bilat ODA constant'!G42+'multilat oda constant'!G42</f>
        <v>2.95</v>
      </c>
      <c r="H42" s="12">
        <f>'bilat ODA constant'!H42+'multilat oda constant'!H42</f>
        <v>0</v>
      </c>
      <c r="I42" s="12">
        <f>'bilat ODA constant'!I42+'multilat oda constant'!I42</f>
        <v>0</v>
      </c>
      <c r="J42" s="12">
        <f>'bilat ODA constant'!J42+'multilat oda constant'!J42</f>
        <v>10.77</v>
      </c>
      <c r="K42" s="12">
        <f>'bilat ODA constant'!K42+'multilat oda constant'!K42</f>
        <v>9.39</v>
      </c>
      <c r="L42" s="12">
        <f>'bilat ODA constant'!L42+'multilat oda constant'!L42</f>
        <v>9.8</v>
      </c>
      <c r="M42" s="12">
        <f>'bilat ODA constant'!M42+'multilat oda constant'!M42</f>
        <v>11.71</v>
      </c>
      <c r="N42" s="12">
        <f>'bilat ODA constant'!N42+'multilat oda constant'!N42</f>
        <v>15.08</v>
      </c>
      <c r="O42" s="12">
        <f>'bilat ODA constant'!O42+'multilat oda constant'!O42</f>
        <v>17.41</v>
      </c>
      <c r="P42" s="12">
        <f>'bilat ODA constant'!P42+'multilat oda constant'!P42</f>
        <v>20.220000000000002</v>
      </c>
      <c r="Q42" s="12">
        <f>'bilat ODA constant'!Q42+'multilat oda constant'!Q42</f>
        <v>21.71</v>
      </c>
      <c r="R42" s="12">
        <f>'bilat ODA constant'!R42+'multilat oda constant'!R42</f>
        <v>24.259999999999998</v>
      </c>
      <c r="S42" s="12">
        <f>'bilat ODA constant'!S42+'multilat oda constant'!S42</f>
        <v>37.68</v>
      </c>
      <c r="T42" s="12">
        <f>'bilat ODA constant'!T42+'multilat oda constant'!T42</f>
        <v>38.06</v>
      </c>
      <c r="U42" s="12">
        <f>'bilat ODA constant'!U42+'multilat oda constant'!U42</f>
        <v>48.39</v>
      </c>
      <c r="V42" s="12">
        <f>'bilat ODA constant'!V42+'multilat oda constant'!V42</f>
        <v>43.04</v>
      </c>
    </row>
    <row r="43" spans="1:22" ht="13.5">
      <c r="A43" s="7" t="s">
        <v>67</v>
      </c>
      <c r="B43" s="6" t="s">
        <v>32</v>
      </c>
      <c r="C43" s="12">
        <f>'bilat ODA constant'!C43+'multilat oda constant'!C43</f>
        <v>0</v>
      </c>
      <c r="D43" s="12">
        <f>'bilat ODA constant'!D43+'multilat oda constant'!D43</f>
        <v>0</v>
      </c>
      <c r="E43" s="12">
        <f>'bilat ODA constant'!E43+'multilat oda constant'!E43</f>
        <v>0</v>
      </c>
      <c r="F43" s="12">
        <f>'bilat ODA constant'!F43+'multilat oda constant'!F43</f>
        <v>0</v>
      </c>
      <c r="G43" s="12">
        <f>'bilat ODA constant'!G43+'multilat oda constant'!G43</f>
        <v>0</v>
      </c>
      <c r="H43" s="12">
        <f>'bilat ODA constant'!H43+'multilat oda constant'!H43</f>
        <v>0</v>
      </c>
      <c r="I43" s="12">
        <f>'bilat ODA constant'!I43+'multilat oda constant'!I43</f>
        <v>0</v>
      </c>
      <c r="J43" s="12">
        <f>'bilat ODA constant'!J43+'multilat oda constant'!J43</f>
        <v>0</v>
      </c>
      <c r="K43" s="12">
        <f>'bilat ODA constant'!K43+'multilat oda constant'!K43</f>
        <v>0</v>
      </c>
      <c r="L43" s="12">
        <f>'bilat ODA constant'!L43+'multilat oda constant'!L43</f>
        <v>0</v>
      </c>
      <c r="M43" s="12">
        <f>'bilat ODA constant'!M43+'multilat oda constant'!M43</f>
        <v>0</v>
      </c>
      <c r="N43" s="12">
        <f>'bilat ODA constant'!N43+'multilat oda constant'!N43</f>
        <v>0</v>
      </c>
      <c r="O43" s="12">
        <f>'bilat ODA constant'!O43+'multilat oda constant'!O43</f>
        <v>0</v>
      </c>
      <c r="P43" s="12">
        <f>'bilat ODA constant'!P43+'multilat oda constant'!P43</f>
        <v>0</v>
      </c>
      <c r="Q43" s="12">
        <f>'bilat ODA constant'!Q43+'multilat oda constant'!Q43</f>
        <v>0</v>
      </c>
      <c r="R43" s="12">
        <f>'bilat ODA constant'!R43+'multilat oda constant'!R43</f>
        <v>0</v>
      </c>
      <c r="S43" s="12">
        <f>'bilat ODA constant'!S43+'multilat oda constant'!S43</f>
        <v>0</v>
      </c>
      <c r="T43" s="12">
        <f>'bilat ODA constant'!T43+'multilat oda constant'!T43</f>
        <v>0</v>
      </c>
      <c r="U43" s="12">
        <f>'bilat ODA constant'!U43+'multilat oda constant'!U43</f>
        <v>0</v>
      </c>
      <c r="V43" s="12">
        <f>'bilat ODA constant'!V43+'multilat oda constant'!V43</f>
        <v>127.69</v>
      </c>
    </row>
    <row r="44" spans="1:22" ht="13.5">
      <c r="A44" s="7" t="s">
        <v>68</v>
      </c>
      <c r="B44" s="6" t="s">
        <v>32</v>
      </c>
      <c r="C44" s="12">
        <f>'bilat ODA constant'!C44+'multilat oda constant'!C44</f>
        <v>0</v>
      </c>
      <c r="D44" s="12">
        <f>'bilat ODA constant'!D44+'multilat oda constant'!D44</f>
        <v>0</v>
      </c>
      <c r="E44" s="12">
        <f>'bilat ODA constant'!E44+'multilat oda constant'!E44</f>
        <v>0</v>
      </c>
      <c r="F44" s="12">
        <f>'bilat ODA constant'!F44+'multilat oda constant'!F44</f>
        <v>0</v>
      </c>
      <c r="G44" s="12">
        <f>'bilat ODA constant'!G44+'multilat oda constant'!G44</f>
        <v>0</v>
      </c>
      <c r="H44" s="12">
        <f>'bilat ODA constant'!H44+'multilat oda constant'!H44</f>
        <v>0</v>
      </c>
      <c r="I44" s="12">
        <f>'bilat ODA constant'!I44+'multilat oda constant'!I44</f>
        <v>0</v>
      </c>
      <c r="J44" s="12">
        <f>'bilat ODA constant'!J44+'multilat oda constant'!J44</f>
        <v>0</v>
      </c>
      <c r="K44" s="12">
        <f>'bilat ODA constant'!K44+'multilat oda constant'!K44</f>
        <v>37.5</v>
      </c>
      <c r="L44" s="12">
        <f>'bilat ODA constant'!L44+'multilat oda constant'!L44</f>
        <v>43.62</v>
      </c>
      <c r="M44" s="12">
        <f>'bilat ODA constant'!M44+'multilat oda constant'!M44</f>
        <v>63.18000000000001</v>
      </c>
      <c r="N44" s="12">
        <f>'bilat ODA constant'!N44+'multilat oda constant'!N44</f>
        <v>71.07</v>
      </c>
      <c r="O44" s="12">
        <f>'bilat ODA constant'!O44+'multilat oda constant'!O44</f>
        <v>27.75</v>
      </c>
      <c r="P44" s="12">
        <f>'bilat ODA constant'!P44+'multilat oda constant'!P44</f>
        <v>50.22</v>
      </c>
      <c r="Q44" s="12">
        <f>'bilat ODA constant'!Q44+'multilat oda constant'!Q44</f>
        <v>195.79</v>
      </c>
      <c r="R44" s="12">
        <f>'bilat ODA constant'!R44+'multilat oda constant'!R44</f>
        <v>294.46999999999997</v>
      </c>
      <c r="S44" s="12">
        <f>'bilat ODA constant'!S44+'multilat oda constant'!S44</f>
        <v>403.54999999999995</v>
      </c>
      <c r="T44" s="12">
        <f>'bilat ODA constant'!T44+'multilat oda constant'!T44</f>
        <v>422.86</v>
      </c>
      <c r="U44" s="12">
        <f>'bilat ODA constant'!U44+'multilat oda constant'!U44</f>
        <v>372.37</v>
      </c>
      <c r="V44" s="12">
        <f>'bilat ODA constant'!V44+'multilat oda constant'!V44</f>
        <v>460.74</v>
      </c>
    </row>
    <row r="45" spans="1:22" ht="13.5">
      <c r="A45" s="7" t="s">
        <v>69</v>
      </c>
      <c r="B45" s="6" t="s">
        <v>32</v>
      </c>
      <c r="C45" s="12">
        <f>'bilat ODA constant'!C45+'multilat oda constant'!C45</f>
        <v>0</v>
      </c>
      <c r="D45" s="12">
        <f>'bilat ODA constant'!D45+'multilat oda constant'!D45</f>
        <v>0</v>
      </c>
      <c r="E45" s="12">
        <f>'bilat ODA constant'!E45+'multilat oda constant'!E45</f>
        <v>0</v>
      </c>
      <c r="F45" s="12">
        <f>'bilat ODA constant'!F45+'multilat oda constant'!F45</f>
        <v>0</v>
      </c>
      <c r="G45" s="12">
        <f>'bilat ODA constant'!G45+'multilat oda constant'!G45</f>
        <v>0</v>
      </c>
      <c r="H45" s="12">
        <f>'bilat ODA constant'!H45+'multilat oda constant'!H45</f>
        <v>0</v>
      </c>
      <c r="I45" s="12">
        <f>'bilat ODA constant'!I45+'multilat oda constant'!I45</f>
        <v>0</v>
      </c>
      <c r="J45" s="12">
        <f>'bilat ODA constant'!J45+'multilat oda constant'!J45</f>
        <v>0</v>
      </c>
      <c r="K45" s="12">
        <f>'bilat ODA constant'!K45+'multilat oda constant'!K45</f>
        <v>0</v>
      </c>
      <c r="L45" s="12">
        <f>'bilat ODA constant'!L45+'multilat oda constant'!L45</f>
        <v>20.5</v>
      </c>
      <c r="M45" s="12">
        <f>'bilat ODA constant'!M45+'multilat oda constant'!M45</f>
        <v>16.68</v>
      </c>
      <c r="N45" s="12">
        <f>'bilat ODA constant'!N45+'multilat oda constant'!N45</f>
        <v>23.439999999999998</v>
      </c>
      <c r="O45" s="12">
        <f>'bilat ODA constant'!O45+'multilat oda constant'!O45</f>
        <v>17.07</v>
      </c>
      <c r="P45" s="12">
        <f>'bilat ODA constant'!P45+'multilat oda constant'!P45</f>
        <v>29.68</v>
      </c>
      <c r="Q45" s="12">
        <f>'bilat ODA constant'!Q45+'multilat oda constant'!Q45</f>
        <v>46.019999999999996</v>
      </c>
      <c r="R45" s="12">
        <f>'bilat ODA constant'!R45+'multilat oda constant'!R45</f>
        <v>86.05000000000001</v>
      </c>
      <c r="S45" s="12">
        <f>'bilat ODA constant'!S45+'multilat oda constant'!S45</f>
        <v>78.44999999999999</v>
      </c>
      <c r="T45" s="12">
        <f>'bilat ODA constant'!T45+'multilat oda constant'!T45</f>
        <v>78.75</v>
      </c>
      <c r="U45" s="12">
        <f>'bilat ODA constant'!U45+'multilat oda constant'!U45</f>
        <v>91.86</v>
      </c>
      <c r="V45" s="12">
        <f>'bilat ODA constant'!V45+'multilat oda constant'!V45</f>
        <v>75.7</v>
      </c>
    </row>
    <row r="46" spans="1:22" ht="13.5">
      <c r="A46" s="7" t="s">
        <v>70</v>
      </c>
      <c r="B46" s="6" t="s">
        <v>32</v>
      </c>
      <c r="C46" s="12">
        <f>'bilat ODA constant'!C46+'multilat oda constant'!C46</f>
        <v>0</v>
      </c>
      <c r="D46" s="12">
        <f>'bilat ODA constant'!D46+'multilat oda constant'!D46</f>
        <v>0</v>
      </c>
      <c r="E46" s="12">
        <f>'bilat ODA constant'!E46+'multilat oda constant'!E46</f>
        <v>0</v>
      </c>
      <c r="F46" s="12">
        <f>'bilat ODA constant'!F46+'multilat oda constant'!F46</f>
        <v>0</v>
      </c>
      <c r="G46" s="12">
        <f>'bilat ODA constant'!G46+'multilat oda constant'!G46</f>
        <v>0</v>
      </c>
      <c r="H46" s="12">
        <f>'bilat ODA constant'!H46+'multilat oda constant'!H46</f>
        <v>0</v>
      </c>
      <c r="I46" s="12">
        <f>'bilat ODA constant'!I46+'multilat oda constant'!I46</f>
        <v>0</v>
      </c>
      <c r="J46" s="12">
        <f>'bilat ODA constant'!J46+'multilat oda constant'!J46</f>
        <v>0</v>
      </c>
      <c r="K46" s="12">
        <f>'bilat ODA constant'!K46+'multilat oda constant'!K46</f>
        <v>0</v>
      </c>
      <c r="L46" s="12">
        <f>'bilat ODA constant'!L46+'multilat oda constant'!L46</f>
        <v>0</v>
      </c>
      <c r="M46" s="12">
        <f>'bilat ODA constant'!M46+'multilat oda constant'!M46</f>
        <v>0</v>
      </c>
      <c r="N46" s="12">
        <f>'bilat ODA constant'!N46+'multilat oda constant'!N46</f>
        <v>0</v>
      </c>
      <c r="O46" s="12">
        <f>'bilat ODA constant'!O46+'multilat oda constant'!O46</f>
        <v>0</v>
      </c>
      <c r="P46" s="12">
        <f>'bilat ODA constant'!P46+'multilat oda constant'!P46</f>
        <v>0</v>
      </c>
      <c r="Q46" s="12">
        <f>'bilat ODA constant'!Q46+'multilat oda constant'!Q46</f>
        <v>0</v>
      </c>
      <c r="R46" s="12">
        <f>'bilat ODA constant'!R46+'multilat oda constant'!R46</f>
        <v>40.2</v>
      </c>
      <c r="S46" s="12">
        <f>'bilat ODA constant'!S46+'multilat oda constant'!S46</f>
        <v>0</v>
      </c>
      <c r="T46" s="12">
        <f>'bilat ODA constant'!T46+'multilat oda constant'!T46</f>
        <v>0</v>
      </c>
      <c r="U46" s="12">
        <f>'bilat ODA constant'!U46+'multilat oda constant'!U46</f>
        <v>0</v>
      </c>
      <c r="V46" s="12">
        <f>'bilat ODA constant'!V46+'multilat oda constant'!V46</f>
        <v>73.45</v>
      </c>
    </row>
    <row r="47" spans="1:22" ht="13.5">
      <c r="A47" s="7" t="s">
        <v>71</v>
      </c>
      <c r="B47" s="6" t="s">
        <v>32</v>
      </c>
      <c r="C47" s="12">
        <f>'bilat ODA constant'!C47+'multilat oda constant'!C47</f>
        <v>0</v>
      </c>
      <c r="D47" s="12">
        <f>'bilat ODA constant'!D47+'multilat oda constant'!D47</f>
        <v>0</v>
      </c>
      <c r="E47" s="12">
        <f>'bilat ODA constant'!E47+'multilat oda constant'!E47</f>
        <v>0</v>
      </c>
      <c r="F47" s="12">
        <f>'bilat ODA constant'!F47+'multilat oda constant'!F47</f>
        <v>0</v>
      </c>
      <c r="G47" s="12">
        <f>'bilat ODA constant'!G47+'multilat oda constant'!G47</f>
        <v>0</v>
      </c>
      <c r="H47" s="12">
        <f>'bilat ODA constant'!H47+'multilat oda constant'!H47</f>
        <v>0</v>
      </c>
      <c r="I47" s="12">
        <f>'bilat ODA constant'!I47+'multilat oda constant'!I47</f>
        <v>0</v>
      </c>
      <c r="J47" s="12">
        <f>'bilat ODA constant'!J47+'multilat oda constant'!J47</f>
        <v>0</v>
      </c>
      <c r="K47" s="12">
        <f>'bilat ODA constant'!K47+'multilat oda constant'!K47</f>
        <v>0</v>
      </c>
      <c r="L47" s="12">
        <f>'bilat ODA constant'!L47+'multilat oda constant'!L47</f>
        <v>0</v>
      </c>
      <c r="M47" s="12">
        <f>'bilat ODA constant'!M47+'multilat oda constant'!M47</f>
        <v>0</v>
      </c>
      <c r="N47" s="12">
        <f>'bilat ODA constant'!N47+'multilat oda constant'!N47</f>
        <v>0</v>
      </c>
      <c r="O47" s="12">
        <f>'bilat ODA constant'!O47+'multilat oda constant'!O47</f>
        <v>0</v>
      </c>
      <c r="P47" s="12">
        <f>'bilat ODA constant'!P47+'multilat oda constant'!P47</f>
        <v>0</v>
      </c>
      <c r="Q47" s="12">
        <f>'bilat ODA constant'!Q47+'multilat oda constant'!Q47</f>
        <v>0</v>
      </c>
      <c r="R47" s="12">
        <f>'bilat ODA constant'!R47+'multilat oda constant'!R47</f>
        <v>0</v>
      </c>
      <c r="S47" s="12">
        <f>'bilat ODA constant'!S47+'multilat oda constant'!S47</f>
        <v>83.82</v>
      </c>
      <c r="T47" s="12">
        <f>'bilat ODA constant'!T47+'multilat oda constant'!T47</f>
        <v>70.5</v>
      </c>
      <c r="U47" s="12">
        <f>'bilat ODA constant'!U47+'multilat oda constant'!U47</f>
        <v>178.45</v>
      </c>
      <c r="V47" s="12">
        <f>'bilat ODA constant'!V47+'multilat oda constant'!V47</f>
        <v>41.46</v>
      </c>
    </row>
    <row r="48" spans="1:22" ht="13.5">
      <c r="A48" s="7" t="s">
        <v>72</v>
      </c>
      <c r="B48" s="6" t="s">
        <v>32</v>
      </c>
      <c r="C48" s="12">
        <f>'bilat ODA constant'!C48+'multilat oda constant'!C48</f>
        <v>0</v>
      </c>
      <c r="D48" s="12">
        <f>'bilat ODA constant'!D48+'multilat oda constant'!D48</f>
        <v>149.16</v>
      </c>
      <c r="E48" s="12">
        <f>'bilat ODA constant'!E48+'multilat oda constant'!E48</f>
        <v>156.93</v>
      </c>
      <c r="F48" s="12">
        <f>'bilat ODA constant'!F48+'multilat oda constant'!F48</f>
        <v>125.21000000000001</v>
      </c>
      <c r="G48" s="12">
        <f>'bilat ODA constant'!G48+'multilat oda constant'!G48</f>
        <v>129.38</v>
      </c>
      <c r="H48" s="12">
        <f>'bilat ODA constant'!H48+'multilat oda constant'!H48</f>
        <v>196.66</v>
      </c>
      <c r="I48" s="12">
        <f>'bilat ODA constant'!I48+'multilat oda constant'!I48</f>
        <v>161.41</v>
      </c>
      <c r="J48" s="12">
        <f>'bilat ODA constant'!J48+'multilat oda constant'!J48</f>
        <v>145.21</v>
      </c>
      <c r="K48" s="12">
        <f>'bilat ODA constant'!K48+'multilat oda constant'!K48</f>
        <v>127.35</v>
      </c>
      <c r="L48" s="12">
        <f>'bilat ODA constant'!L48+'multilat oda constant'!L48</f>
        <v>232.3</v>
      </c>
      <c r="M48" s="12">
        <f>'bilat ODA constant'!M48+'multilat oda constant'!M48</f>
        <v>157.97</v>
      </c>
      <c r="N48" s="12">
        <f>'bilat ODA constant'!N48+'multilat oda constant'!N48</f>
        <v>159.18</v>
      </c>
      <c r="O48" s="12">
        <f>'bilat ODA constant'!O48+'multilat oda constant'!O48</f>
        <v>162.27</v>
      </c>
      <c r="P48" s="12">
        <f>'bilat ODA constant'!P48+'multilat oda constant'!P48</f>
        <v>119.34</v>
      </c>
      <c r="Q48" s="12">
        <f>'bilat ODA constant'!Q48+'multilat oda constant'!Q48</f>
        <v>514.71</v>
      </c>
      <c r="R48" s="12">
        <f>'bilat ODA constant'!R48+'multilat oda constant'!R48</f>
        <v>798.27</v>
      </c>
      <c r="S48" s="12">
        <f>'bilat ODA constant'!S48+'multilat oda constant'!S48</f>
        <v>925.83</v>
      </c>
      <c r="T48" s="12">
        <f>'bilat ODA constant'!T48+'multilat oda constant'!T48</f>
        <v>668.0899999999999</v>
      </c>
      <c r="U48" s="12">
        <f>'bilat ODA constant'!U48+'multilat oda constant'!U48</f>
        <v>780.36</v>
      </c>
      <c r="V48" s="12">
        <f>'bilat ODA constant'!V48+'multilat oda constant'!V48</f>
        <v>784.69</v>
      </c>
    </row>
    <row r="49" spans="1:22" ht="13.5">
      <c r="A49" s="7" t="s">
        <v>73</v>
      </c>
      <c r="B49" s="6" t="s">
        <v>32</v>
      </c>
      <c r="C49" s="12">
        <f>'bilat ODA constant'!C49+'multilat oda constant'!C49</f>
        <v>0</v>
      </c>
      <c r="D49" s="12">
        <f>'bilat ODA constant'!D49+'multilat oda constant'!D49</f>
        <v>2714.32</v>
      </c>
      <c r="E49" s="12">
        <f>'bilat ODA constant'!E49+'multilat oda constant'!E49</f>
        <v>848.6</v>
      </c>
      <c r="F49" s="12">
        <f>'bilat ODA constant'!F49+'multilat oda constant'!F49</f>
        <v>1009.41</v>
      </c>
      <c r="G49" s="12">
        <f>'bilat ODA constant'!G49+'multilat oda constant'!G49</f>
        <v>935.21</v>
      </c>
      <c r="H49" s="12">
        <f>'bilat ODA constant'!H49+'multilat oda constant'!H49</f>
        <v>727.67</v>
      </c>
      <c r="I49" s="12">
        <f>'bilat ODA constant'!I49+'multilat oda constant'!I49</f>
        <v>979.08</v>
      </c>
      <c r="J49" s="12">
        <f>'bilat ODA constant'!J49+'multilat oda constant'!J49</f>
        <v>892.6600000000001</v>
      </c>
      <c r="K49" s="12">
        <f>'bilat ODA constant'!K49+'multilat oda constant'!K49</f>
        <v>795.96</v>
      </c>
      <c r="L49" s="12">
        <f>'bilat ODA constant'!L49+'multilat oda constant'!L49</f>
        <v>472.46999999999997</v>
      </c>
      <c r="M49" s="12">
        <f>'bilat ODA constant'!M49+'multilat oda constant'!M49</f>
        <v>648.86</v>
      </c>
      <c r="N49" s="12">
        <f>'bilat ODA constant'!N49+'multilat oda constant'!N49</f>
        <v>430.97</v>
      </c>
      <c r="O49" s="12">
        <f>'bilat ODA constant'!O49+'multilat oda constant'!O49</f>
        <v>3712.8399999999997</v>
      </c>
      <c r="P49" s="12">
        <f>'bilat ODA constant'!P49+'multilat oda constant'!P49</f>
        <v>3296.27</v>
      </c>
      <c r="Q49" s="12">
        <f>'bilat ODA constant'!Q49+'multilat oda constant'!Q49</f>
        <v>2259.8599999999997</v>
      </c>
      <c r="R49" s="12">
        <f>'bilat ODA constant'!R49+'multilat oda constant'!R49</f>
        <v>1443.3600000000001</v>
      </c>
      <c r="S49" s="12">
        <f>'bilat ODA constant'!S49+'multilat oda constant'!S49</f>
        <v>2481.16</v>
      </c>
      <c r="T49" s="12">
        <f>'bilat ODA constant'!T49+'multilat oda constant'!T49</f>
        <v>1748.83</v>
      </c>
      <c r="U49" s="12">
        <f>'bilat ODA constant'!U49+'multilat oda constant'!U49</f>
        <v>5262.009999999999</v>
      </c>
      <c r="V49" s="12">
        <f>'bilat ODA constant'!V49+'multilat oda constant'!V49</f>
        <v>3457.4900000000002</v>
      </c>
    </row>
    <row r="50" spans="1:22" ht="13.5">
      <c r="A50" s="7" t="s">
        <v>74</v>
      </c>
      <c r="B50" s="6" t="s">
        <v>32</v>
      </c>
      <c r="C50" s="12">
        <f>'bilat ODA constant'!C50+'multilat oda constant'!C50</f>
        <v>0</v>
      </c>
      <c r="D50" s="12">
        <f>'bilat ODA constant'!D50+'multilat oda constant'!D50</f>
        <v>158.17</v>
      </c>
      <c r="E50" s="12">
        <f>'bilat ODA constant'!E50+'multilat oda constant'!E50</f>
        <v>119.2</v>
      </c>
      <c r="F50" s="12">
        <f>'bilat ODA constant'!F50+'multilat oda constant'!F50</f>
        <v>83.14</v>
      </c>
      <c r="G50" s="12">
        <f>'bilat ODA constant'!G50+'multilat oda constant'!G50</f>
        <v>99.1</v>
      </c>
      <c r="H50" s="12">
        <f>'bilat ODA constant'!H50+'multilat oda constant'!H50</f>
        <v>116.19999999999999</v>
      </c>
      <c r="I50" s="12">
        <f>'bilat ODA constant'!I50+'multilat oda constant'!I50</f>
        <v>116.09</v>
      </c>
      <c r="J50" s="12">
        <f>'bilat ODA constant'!J50+'multilat oda constant'!J50</f>
        <v>220.97</v>
      </c>
      <c r="K50" s="12">
        <f>'bilat ODA constant'!K50+'multilat oda constant'!K50</f>
        <v>164.76</v>
      </c>
      <c r="L50" s="12">
        <f>'bilat ODA constant'!L50+'multilat oda constant'!L50</f>
        <v>162</v>
      </c>
      <c r="M50" s="12">
        <f>'bilat ODA constant'!M50+'multilat oda constant'!M50</f>
        <v>242.88</v>
      </c>
      <c r="N50" s="12">
        <f>'bilat ODA constant'!N50+'multilat oda constant'!N50</f>
        <v>146.57</v>
      </c>
      <c r="O50" s="12">
        <f>'bilat ODA constant'!O50+'multilat oda constant'!O50</f>
        <v>198.88000000000002</v>
      </c>
      <c r="P50" s="12">
        <f>'bilat ODA constant'!P50+'multilat oda constant'!P50</f>
        <v>150.82000000000002</v>
      </c>
      <c r="Q50" s="12">
        <f>'bilat ODA constant'!Q50+'multilat oda constant'!Q50</f>
        <v>628.59</v>
      </c>
      <c r="R50" s="12">
        <f>'bilat ODA constant'!R50+'multilat oda constant'!R50</f>
        <v>769.98</v>
      </c>
      <c r="S50" s="12">
        <f>'bilat ODA constant'!S50+'multilat oda constant'!S50</f>
        <v>906.6899999999999</v>
      </c>
      <c r="T50" s="12">
        <f>'bilat ODA constant'!T50+'multilat oda constant'!T50</f>
        <v>927.05</v>
      </c>
      <c r="U50" s="12">
        <f>'bilat ODA constant'!U50+'multilat oda constant'!U50</f>
        <v>1094.46</v>
      </c>
      <c r="V50" s="12">
        <f>'bilat ODA constant'!V50+'multilat oda constant'!V50</f>
        <v>989.6</v>
      </c>
    </row>
    <row r="51" ht="12.75">
      <c r="A51" s="11" t="s">
        <v>76</v>
      </c>
    </row>
  </sheetData>
  <sheetProtection/>
  <mergeCells count="9">
    <mergeCell ref="A6:B6"/>
    <mergeCell ref="C6:V6"/>
    <mergeCell ref="A7:B7"/>
    <mergeCell ref="A3:B3"/>
    <mergeCell ref="C3:V3"/>
    <mergeCell ref="A4:B4"/>
    <mergeCell ref="C4:V4"/>
    <mergeCell ref="A5:B5"/>
    <mergeCell ref="C5:V5"/>
  </mergeCells>
  <hyperlinks>
    <hyperlink ref="A2" r:id="rId1" tooltip="Click once to display linked information. Click and hold to select this cell." display="http://stats.oecd.org/OECDStat_Metadata/ShowMetadata.ashx?Dataset=TABLE1&amp;ShowOnWeb=true&amp;Lang=en"/>
    <hyperlink ref="C4" r:id="rId2" tooltip="Click once to display linked information. Click and hold to select this cell." display="http://stats.oecd.org/OECDStat_Metadata/ShowMetadata.ashx?Dataset=TABLE1&amp;Coords=[FLOWS].[114]&amp;ShowOnWeb=true&amp;Lang=en"/>
    <hyperlink ref="R7" r:id="rId3" tooltip="Click once to display linked information. Click and hold to select this cell." display="http://stats.oecd.org/OECDStat_Metadata/ShowMetadata.ashx?Dataset=TABLE1&amp;Coords=[TIME].[2005]&amp;ShowOnWeb=true&amp;Lang=en"/>
    <hyperlink ref="A37" r:id="rId4" tooltip="Click once to display linked information. Click and hold to select this cell." display="http://stats.oecd.org/OECDStat_Metadata/ShowMetadata.ashx?Dataset=TABLE1&amp;Coords=[DAC_DONOR].[918]&amp;ShowOnWeb=true&amp;Lang=en"/>
    <hyperlink ref="A51" r:id="rId5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PageLayoutView="0" workbookViewId="0" topLeftCell="A1">
      <pane xSplit="2" ySplit="8" topLeftCell="E9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33" sqref="A33"/>
    </sheetView>
  </sheetViews>
  <sheetFormatPr defaultColWidth="9.140625" defaultRowHeight="12.75"/>
  <cols>
    <col min="1" max="1" width="27.421875" style="0" customWidth="1"/>
    <col min="2" max="2" width="2.421875" style="0" customWidth="1"/>
    <col min="18" max="22" width="9.8515625" style="0" bestFit="1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>
      <c r="A2" s="2" t="s">
        <v>1</v>
      </c>
    </row>
    <row r="3" spans="1:22" ht="12.75">
      <c r="A3" s="14" t="s">
        <v>2</v>
      </c>
      <c r="B3" s="15"/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t="12.75">
      <c r="A4" s="14" t="s">
        <v>4</v>
      </c>
      <c r="B4" s="15"/>
      <c r="C4" s="21" t="s">
        <v>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12.75">
      <c r="A5" s="14" t="s">
        <v>6</v>
      </c>
      <c r="B5" s="15"/>
      <c r="C5" s="16" t="s">
        <v>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1:22" ht="12.75">
      <c r="A6" s="14" t="s">
        <v>8</v>
      </c>
      <c r="B6" s="15"/>
      <c r="C6" s="16" t="s">
        <v>83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12.75">
      <c r="A7" s="19" t="s">
        <v>10</v>
      </c>
      <c r="B7" s="20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4" t="s">
        <v>26</v>
      </c>
      <c r="S7" s="3" t="s">
        <v>27</v>
      </c>
      <c r="T7" s="3" t="s">
        <v>28</v>
      </c>
      <c r="U7" s="3" t="s">
        <v>29</v>
      </c>
      <c r="V7" s="3" t="s">
        <v>30</v>
      </c>
    </row>
    <row r="8" spans="1:22" ht="13.5">
      <c r="A8" s="5" t="s">
        <v>31</v>
      </c>
      <c r="B8" s="6" t="s">
        <v>32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</row>
    <row r="9" spans="1:22" ht="13.5">
      <c r="A9" s="7" t="s">
        <v>33</v>
      </c>
      <c r="B9" s="6" t="s">
        <v>32</v>
      </c>
      <c r="C9" s="12">
        <f>'bilat oda current'!C9+'multilat oda current'!C9</f>
        <v>57188.05</v>
      </c>
      <c r="D9" s="12">
        <f>'bilat oda current'!D9+'multilat oda current'!D9</f>
        <v>64747.08</v>
      </c>
      <c r="E9" s="12">
        <f>'bilat oda current'!E9+'multilat oda current'!E9</f>
        <v>67875</v>
      </c>
      <c r="F9" s="12">
        <f>'bilat oda current'!F9+'multilat oda current'!F9</f>
        <v>61297.950000000004</v>
      </c>
      <c r="G9" s="12">
        <f>'bilat oda current'!G9+'multilat oda current'!G9</f>
        <v>64698.880000000005</v>
      </c>
      <c r="H9" s="12">
        <f>'bilat oda current'!H9+'multilat oda current'!H9</f>
        <v>65133.350000000006</v>
      </c>
      <c r="I9" s="12">
        <f>'bilat oda current'!I9+'multilat oda current'!I9</f>
        <v>62153.36</v>
      </c>
      <c r="J9" s="12">
        <f>'bilat oda current'!J9+'multilat oda current'!J9</f>
        <v>54890.1</v>
      </c>
      <c r="K9" s="12">
        <f>'bilat oda current'!K9+'multilat oda current'!K9</f>
        <v>58247.34</v>
      </c>
      <c r="L9" s="12">
        <f>'bilat oda current'!L9+'multilat oda current'!L9</f>
        <v>59195.4</v>
      </c>
      <c r="M9" s="12">
        <f>'bilat oda current'!M9+'multilat oda current'!M9</f>
        <v>59770.44</v>
      </c>
      <c r="N9" s="12">
        <f>'bilat oda current'!N9+'multilat oda current'!N9</f>
        <v>59291.869999999995</v>
      </c>
      <c r="O9" s="12">
        <f>'bilat oda current'!O9+'multilat oda current'!O9</f>
        <v>66963.29000000001</v>
      </c>
      <c r="P9" s="12">
        <f>'bilat oda current'!P9+'multilat oda current'!P9</f>
        <v>79685.84</v>
      </c>
      <c r="Q9" s="12">
        <f>'bilat oda current'!Q9+'multilat oda current'!Q9</f>
        <v>91846.06</v>
      </c>
      <c r="R9" s="12">
        <f>'bilat oda current'!R9+'multilat oda current'!R9</f>
        <v>120402.21</v>
      </c>
      <c r="S9" s="12">
        <f>'bilat oda current'!S9+'multilat oda current'!S9</f>
        <v>119676.68000000001</v>
      </c>
      <c r="T9" s="12">
        <f>'bilat oda current'!T9+'multilat oda current'!T9</f>
        <v>120173.65</v>
      </c>
      <c r="U9" s="12">
        <f>'bilat oda current'!U9+'multilat oda current'!U9</f>
        <v>143650.16999999998</v>
      </c>
      <c r="V9" s="12">
        <f>'bilat oda current'!V9+'multilat oda current'!V9</f>
        <v>140115.82</v>
      </c>
    </row>
    <row r="10" spans="1:22" ht="13.5">
      <c r="A10" s="7" t="s">
        <v>34</v>
      </c>
      <c r="B10" s="6" t="s">
        <v>32</v>
      </c>
      <c r="C10" s="12">
        <f>'bilat oda current'!C10+'multilat oda current'!C10</f>
        <v>54263.95</v>
      </c>
      <c r="D10" s="12">
        <f>'bilat oda current'!D10+'multilat oda current'!D10</f>
        <v>58301.3</v>
      </c>
      <c r="E10" s="12">
        <f>'bilat oda current'!E10+'multilat oda current'!E10</f>
        <v>62358.31999999999</v>
      </c>
      <c r="F10" s="12">
        <f>'bilat oda current'!F10+'multilat oda current'!F10</f>
        <v>56147.84</v>
      </c>
      <c r="G10" s="12">
        <f>'bilat oda current'!G10+'multilat oda current'!G10</f>
        <v>58820</v>
      </c>
      <c r="H10" s="12">
        <f>'bilat oda current'!H10+'multilat oda current'!H10</f>
        <v>58779.759999999995</v>
      </c>
      <c r="I10" s="12">
        <f>'bilat oda current'!I10+'multilat oda current'!I10</f>
        <v>55591.42</v>
      </c>
      <c r="J10" s="12">
        <f>'bilat oda current'!J10+'multilat oda current'!J10</f>
        <v>48464.58</v>
      </c>
      <c r="K10" s="12">
        <f>'bilat oda current'!K10+'multilat oda current'!K10</f>
        <v>52086.850000000006</v>
      </c>
      <c r="L10" s="12">
        <f>'bilat oda current'!L10+'multilat oda current'!L10</f>
        <v>53233.229999999996</v>
      </c>
      <c r="M10" s="12">
        <f>'bilat oda current'!M10+'multilat oda current'!M10</f>
        <v>53749.49999999999</v>
      </c>
      <c r="N10" s="12">
        <f>'bilat oda current'!N10+'multilat oda current'!N10</f>
        <v>52421.869999999995</v>
      </c>
      <c r="O10" s="12">
        <f>'bilat oda current'!O10+'multilat oda current'!O10</f>
        <v>58296.66</v>
      </c>
      <c r="P10" s="12">
        <f>'bilat oda current'!P10+'multilat oda current'!P10</f>
        <v>69066.56999999999</v>
      </c>
      <c r="Q10" s="12">
        <f>'bilat oda current'!Q10+'multilat oda current'!Q10</f>
        <v>79431.17</v>
      </c>
      <c r="R10" s="12">
        <f>'bilat oda current'!R10+'multilat oda current'!R10</f>
        <v>107085.41</v>
      </c>
      <c r="S10" s="12">
        <f>'bilat oda current'!S10+'multilat oda current'!S10</f>
        <v>104359.03000000001</v>
      </c>
      <c r="T10" s="12">
        <f>'bilat oda current'!T10+'multilat oda current'!T10</f>
        <v>103509.95999999999</v>
      </c>
      <c r="U10" s="12">
        <f>'bilat oda current'!U10+'multilat oda current'!U10</f>
        <v>121557.15999999999</v>
      </c>
      <c r="V10" s="12">
        <f>'bilat oda current'!V10+'multilat oda current'!V10</f>
        <v>119184.57</v>
      </c>
    </row>
    <row r="11" spans="1:22" ht="13.5">
      <c r="A11" s="7" t="s">
        <v>35</v>
      </c>
      <c r="B11" s="6" t="s">
        <v>32</v>
      </c>
      <c r="C11" s="12">
        <f>'bilat oda current'!C11+'multilat oda current'!C11</f>
        <v>2862.94</v>
      </c>
      <c r="D11" s="12">
        <f>'bilat oda current'!D11+'multilat oda current'!D11</f>
        <v>3822.3</v>
      </c>
      <c r="E11" s="12">
        <f>'bilat oda current'!E11+'multilat oda current'!E11</f>
        <v>4500.849999999999</v>
      </c>
      <c r="F11" s="12">
        <f>'bilat oda current'!F11+'multilat oda current'!F11</f>
        <v>3966.48</v>
      </c>
      <c r="G11" s="12">
        <f>'bilat oda current'!G11+'multilat oda current'!G11</f>
        <v>4825.12</v>
      </c>
      <c r="H11" s="12">
        <f>'bilat oda current'!H11+'multilat oda current'!H11</f>
        <v>5397.73</v>
      </c>
      <c r="I11" s="12">
        <f>'bilat oda current'!I11+'multilat oda current'!I11</f>
        <v>5454.79</v>
      </c>
      <c r="J11" s="12">
        <f>'bilat oda current'!J11+'multilat oda current'!J11</f>
        <v>5261.12</v>
      </c>
      <c r="K11" s="12">
        <f>'bilat oda current'!K11+'multilat oda current'!K11</f>
        <v>5139.5199999999995</v>
      </c>
      <c r="L11" s="12">
        <f>'bilat oda current'!L11+'multilat oda current'!L11</f>
        <v>4936.650000000001</v>
      </c>
      <c r="M11" s="12">
        <f>'bilat oda current'!M11+'multilat oda current'!M11</f>
        <v>4912.25</v>
      </c>
      <c r="N11" s="12">
        <f>'bilat oda current'!N11+'multilat oda current'!N11</f>
        <v>5961.29</v>
      </c>
      <c r="O11" s="12">
        <f>'bilat oda current'!O11+'multilat oda current'!O11</f>
        <v>5448.13</v>
      </c>
      <c r="P11" s="12">
        <f>'bilat oda current'!P11+'multilat oda current'!P11</f>
        <v>7173.22</v>
      </c>
      <c r="Q11" s="12">
        <f>'bilat oda current'!Q11+'multilat oda current'!Q11</f>
        <v>8703.57</v>
      </c>
      <c r="R11" s="12">
        <f>'bilat oda current'!R11+'multilat oda current'!R11</f>
        <v>9389.960000000001</v>
      </c>
      <c r="S11" s="12">
        <f>'bilat oda current'!S11+'multilat oda current'!S11</f>
        <v>10245.2</v>
      </c>
      <c r="T11" s="12">
        <f>'bilat oda current'!T11+'multilat oda current'!T11</f>
        <v>11634.23</v>
      </c>
      <c r="U11" s="12">
        <f>'bilat oda current'!U11+'multilat oda current'!U11</f>
        <v>13196.99</v>
      </c>
      <c r="V11" s="12">
        <f>'bilat oda current'!V11+'multilat oda current'!V11</f>
        <v>13443.67</v>
      </c>
    </row>
    <row r="12" spans="1:22" ht="13.5">
      <c r="A12" s="7" t="s">
        <v>36</v>
      </c>
      <c r="B12" s="6" t="s">
        <v>32</v>
      </c>
      <c r="C12" s="12">
        <f>'bilat oda current'!C12+'multilat oda current'!C12</f>
        <v>61.16</v>
      </c>
      <c r="D12" s="12">
        <f>'bilat oda current'!D12+'multilat oda current'!D12</f>
        <v>2069.48</v>
      </c>
      <c r="E12" s="12">
        <f>'bilat oda current'!E12+'multilat oda current'!E12</f>
        <v>847.83</v>
      </c>
      <c r="F12" s="12">
        <f>'bilat oda current'!F12+'multilat oda current'!F12</f>
        <v>951.63</v>
      </c>
      <c r="G12" s="12">
        <f>'bilat oda current'!G12+'multilat oda current'!G12</f>
        <v>961.76</v>
      </c>
      <c r="H12" s="12">
        <f>'bilat oda current'!H12+'multilat oda current'!H12</f>
        <v>890.86</v>
      </c>
      <c r="I12" s="12">
        <f>'bilat oda current'!I12+'multilat oda current'!I12</f>
        <v>1163.53</v>
      </c>
      <c r="J12" s="12">
        <f>'bilat oda current'!J12+'multilat oda current'!J12</f>
        <v>1049.1299999999999</v>
      </c>
      <c r="K12" s="12">
        <f>'bilat oda current'!K12+'multilat oda current'!K12</f>
        <v>957.5600000000001</v>
      </c>
      <c r="L12" s="12">
        <f>'bilat oda current'!L12+'multilat oda current'!L12</f>
        <v>933.9299999999998</v>
      </c>
      <c r="M12" s="12">
        <f>'bilat oda current'!M12+'multilat oda current'!M12</f>
        <v>958.8000000000001</v>
      </c>
      <c r="N12" s="12">
        <f>'bilat oda current'!N12+'multilat oda current'!N12</f>
        <v>782.06</v>
      </c>
      <c r="O12" s="12">
        <f>'bilat oda current'!O12+'multilat oda current'!O12</f>
        <v>3062.6699999999996</v>
      </c>
      <c r="P12" s="12">
        <f>'bilat oda current'!P12+'multilat oda current'!P12</f>
        <v>3248.57</v>
      </c>
      <c r="Q12" s="12">
        <f>'bilat oda current'!Q12+'multilat oda current'!Q12</f>
        <v>3529.8500000000004</v>
      </c>
      <c r="R12" s="12">
        <f>'bilat oda current'!R12+'multilat oda current'!R12</f>
        <v>3820.23</v>
      </c>
      <c r="S12" s="12">
        <f>'bilat oda current'!S12+'multilat oda current'!S12</f>
        <v>5440.4400000000005</v>
      </c>
      <c r="T12" s="12">
        <f>'bilat oda current'!T12+'multilat oda current'!T12</f>
        <v>5181</v>
      </c>
      <c r="U12" s="12">
        <f>'bilat oda current'!U12+'multilat oda current'!U12</f>
        <v>9421.58</v>
      </c>
      <c r="V12" s="12">
        <f>'bilat oda current'!V12+'multilat oda current'!V12</f>
        <v>7300.65</v>
      </c>
    </row>
    <row r="13" spans="1:22" ht="13.5">
      <c r="A13" s="7" t="s">
        <v>37</v>
      </c>
      <c r="B13" s="6" t="s">
        <v>32</v>
      </c>
      <c r="C13" s="12">
        <f>'bilat oda current'!C13+'multilat oda current'!C13</f>
        <v>42448.909999999996</v>
      </c>
      <c r="D13" s="12">
        <f>'bilat oda current'!D13+'multilat oda current'!D13</f>
        <v>45641.44</v>
      </c>
      <c r="E13" s="12">
        <f>'bilat oda current'!E13+'multilat oda current'!E13</f>
        <v>48593.310000000005</v>
      </c>
      <c r="F13" s="12">
        <f>'bilat oda current'!F13+'multilat oda current'!F13</f>
        <v>44614.259999999995</v>
      </c>
      <c r="G13" s="12">
        <f>'bilat oda current'!G13+'multilat oda current'!G13</f>
        <v>46600.74</v>
      </c>
      <c r="H13" s="12">
        <f>'bilat oda current'!H13+'multilat oda current'!H13</f>
        <v>44714.770000000004</v>
      </c>
      <c r="I13" s="12">
        <f>'bilat oda current'!I13+'multilat oda current'!I13</f>
        <v>41278.1</v>
      </c>
      <c r="J13" s="12">
        <f>'bilat oda current'!J13+'multilat oda current'!J13</f>
        <v>35142.65</v>
      </c>
      <c r="K13" s="12">
        <f>'bilat oda current'!K13+'multilat oda current'!K13</f>
        <v>38596.81</v>
      </c>
      <c r="L13" s="12">
        <f>'bilat oda current'!L13+'multilat oda current'!L13</f>
        <v>39400.78</v>
      </c>
      <c r="M13" s="12">
        <f>'bilat oda current'!M13+'multilat oda current'!M13</f>
        <v>40218.69</v>
      </c>
      <c r="N13" s="12">
        <f>'bilat oda current'!N13+'multilat oda current'!N13</f>
        <v>38189.59</v>
      </c>
      <c r="O13" s="12">
        <f>'bilat oda current'!O13+'multilat oda current'!O13</f>
        <v>42648.93</v>
      </c>
      <c r="P13" s="12">
        <f>'bilat oda current'!P13+'multilat oda current'!P13</f>
        <v>49961.65</v>
      </c>
      <c r="Q13" s="12">
        <f>'bilat oda current'!Q13+'multilat oda current'!Q13</f>
        <v>57599.52</v>
      </c>
      <c r="R13" s="12">
        <f>'bilat oda current'!R13+'multilat oda current'!R13</f>
        <v>80787.61</v>
      </c>
      <c r="S13" s="12">
        <f>'bilat oda current'!S13+'multilat oda current'!S13</f>
        <v>75486.54</v>
      </c>
      <c r="T13" s="12">
        <f>'bilat oda current'!T13+'multilat oda current'!T13</f>
        <v>69557.19</v>
      </c>
      <c r="U13" s="12">
        <f>'bilat oda current'!U13+'multilat oda current'!U13</f>
        <v>82486.28</v>
      </c>
      <c r="V13" s="12">
        <f>'bilat oda current'!V13+'multilat oda current'!V13</f>
        <v>81767.42</v>
      </c>
    </row>
    <row r="14" spans="1:22" ht="13.5">
      <c r="A14" s="7" t="s">
        <v>38</v>
      </c>
      <c r="B14" s="6" t="s">
        <v>32</v>
      </c>
      <c r="C14" s="12">
        <f>'bilat oda current'!C14+'multilat oda current'!C14</f>
        <v>28326.260000000002</v>
      </c>
      <c r="D14" s="12">
        <f>'bilat oda current'!D14+'multilat oda current'!D14</f>
        <v>30292.91</v>
      </c>
      <c r="E14" s="12">
        <f>'bilat oda current'!E14+'multilat oda current'!E14</f>
        <v>33458.95</v>
      </c>
      <c r="F14" s="12">
        <f>'bilat oda current'!F14+'multilat oda current'!F14</f>
        <v>29507.519999999997</v>
      </c>
      <c r="G14" s="12">
        <f>'bilat oda current'!G14+'multilat oda current'!G14</f>
        <v>30084.559999999998</v>
      </c>
      <c r="H14" s="12">
        <f>'bilat oda current'!H14+'multilat oda current'!H14</f>
        <v>31211.37</v>
      </c>
      <c r="I14" s="12">
        <f>'bilat oda current'!I14+'multilat oda current'!I14</f>
        <v>31445.93</v>
      </c>
      <c r="J14" s="12">
        <f>'bilat oda current'!J14+'multilat oda current'!J14</f>
        <v>26752.68</v>
      </c>
      <c r="K14" s="12">
        <f>'bilat oda current'!K14+'multilat oda current'!K14</f>
        <v>27644.69</v>
      </c>
      <c r="L14" s="12">
        <f>'bilat oda current'!L14+'multilat oda current'!L14</f>
        <v>26749.879999999997</v>
      </c>
      <c r="M14" s="12">
        <f>'bilat oda current'!M14+'multilat oda current'!M14</f>
        <v>25288.77</v>
      </c>
      <c r="N14" s="12">
        <f>'bilat oda current'!N14+'multilat oda current'!N14</f>
        <v>26375.09</v>
      </c>
      <c r="O14" s="12">
        <f>'bilat oda current'!O14+'multilat oda current'!O14</f>
        <v>29973.91</v>
      </c>
      <c r="P14" s="12">
        <f>'bilat oda current'!P14+'multilat oda current'!P14</f>
        <v>37109.38</v>
      </c>
      <c r="Q14" s="12">
        <f>'bilat oda current'!Q14+'multilat oda current'!Q14</f>
        <v>42788.71</v>
      </c>
      <c r="R14" s="12">
        <f>'bilat oda current'!R14+'multilat oda current'!R14</f>
        <v>55749.88</v>
      </c>
      <c r="S14" s="12">
        <f>'bilat oda current'!S14+'multilat oda current'!S14</f>
        <v>59034.46000000001</v>
      </c>
      <c r="T14" s="12">
        <f>'bilat oda current'!T14+'multilat oda current'!T14</f>
        <v>61538.2</v>
      </c>
      <c r="U14" s="12">
        <f>'bilat oda current'!U14+'multilat oda current'!U14</f>
        <v>70974.36</v>
      </c>
      <c r="V14" s="12">
        <f>'bilat oda current'!V14+'multilat oda current'!V14</f>
        <v>67417.75</v>
      </c>
    </row>
    <row r="15" spans="1:22" ht="13.5">
      <c r="A15" s="7" t="s">
        <v>39</v>
      </c>
      <c r="B15" s="6" t="s">
        <v>32</v>
      </c>
      <c r="C15" s="12">
        <f>'bilat oda current'!C15+'multilat oda current'!C15</f>
        <v>955.18</v>
      </c>
      <c r="D15" s="12">
        <f>'bilat oda current'!D15+'multilat oda current'!D15</f>
        <v>1049.8</v>
      </c>
      <c r="E15" s="12">
        <f>'bilat oda current'!E15+'multilat oda current'!E15</f>
        <v>1014.9300000000001</v>
      </c>
      <c r="F15" s="12">
        <f>'bilat oda current'!F15+'multilat oda current'!F15</f>
        <v>953.4599999999999</v>
      </c>
      <c r="G15" s="12">
        <f>'bilat oda current'!G15+'multilat oda current'!G15</f>
        <v>1091.36</v>
      </c>
      <c r="H15" s="12">
        <f>'bilat oda current'!H15+'multilat oda current'!H15</f>
        <v>1194.35</v>
      </c>
      <c r="I15" s="12">
        <f>'bilat oda current'!I15+'multilat oda current'!I15</f>
        <v>1074.3799999999999</v>
      </c>
      <c r="J15" s="12">
        <f>'bilat oda current'!J15+'multilat oda current'!J15</f>
        <v>1060.71</v>
      </c>
      <c r="K15" s="12">
        <f>'bilat oda current'!K15+'multilat oda current'!K15</f>
        <v>960.36</v>
      </c>
      <c r="L15" s="12">
        <f>'bilat oda current'!L15+'multilat oda current'!L15</f>
        <v>981.9000000000001</v>
      </c>
      <c r="M15" s="12">
        <f>'bilat oda current'!M15+'multilat oda current'!M15</f>
        <v>987.14</v>
      </c>
      <c r="N15" s="12">
        <f>'bilat oda current'!N15+'multilat oda current'!N15</f>
        <v>872.78</v>
      </c>
      <c r="O15" s="12">
        <f>'bilat oda current'!O15+'multilat oda current'!O15</f>
        <v>988.74</v>
      </c>
      <c r="P15" s="12">
        <f>'bilat oda current'!P15+'multilat oda current'!P15</f>
        <v>1218.61</v>
      </c>
      <c r="Q15" s="12">
        <f>'bilat oda current'!Q15+'multilat oda current'!Q15</f>
        <v>1460.1299999999999</v>
      </c>
      <c r="R15" s="12">
        <f>'bilat oda current'!R15+'multilat oda current'!R15</f>
        <v>1680.1599999999999</v>
      </c>
      <c r="S15" s="12">
        <f>'bilat oda current'!S15+'multilat oda current'!S15</f>
        <v>2123.21</v>
      </c>
      <c r="T15" s="12">
        <f>'bilat oda current'!T15+'multilat oda current'!T15</f>
        <v>2668.52</v>
      </c>
      <c r="U15" s="12">
        <f>'bilat oda current'!U15+'multilat oda current'!U15</f>
        <v>2954.08</v>
      </c>
      <c r="V15" s="12">
        <f>'bilat oda current'!V15+'multilat oda current'!V15</f>
        <v>2761.61</v>
      </c>
    </row>
    <row r="16" spans="1:22" ht="13.5">
      <c r="A16" s="7" t="s">
        <v>40</v>
      </c>
      <c r="B16" s="6" t="s">
        <v>32</v>
      </c>
      <c r="C16" s="12">
        <f>'bilat oda current'!C16+'multilat oda current'!C16</f>
        <v>168.06</v>
      </c>
      <c r="D16" s="12">
        <f>'bilat oda current'!D16+'multilat oda current'!D16</f>
        <v>294.18</v>
      </c>
      <c r="E16" s="12">
        <f>'bilat oda current'!E16+'multilat oda current'!E16</f>
        <v>204.1</v>
      </c>
      <c r="F16" s="12">
        <f>'bilat oda current'!F16+'multilat oda current'!F16</f>
        <v>206.07</v>
      </c>
      <c r="G16" s="12">
        <f>'bilat oda current'!G16+'multilat oda current'!G16</f>
        <v>323.43</v>
      </c>
      <c r="H16" s="12">
        <f>'bilat oda current'!H16+'multilat oda current'!H16</f>
        <v>620.04</v>
      </c>
      <c r="I16" s="12">
        <f>'bilat oda current'!I16+'multilat oda current'!I16</f>
        <v>526.7</v>
      </c>
      <c r="J16" s="12">
        <f>'bilat oda current'!J16+'multilat oda current'!J16</f>
        <v>494.86</v>
      </c>
      <c r="K16" s="12">
        <f>'bilat oda current'!K16+'multilat oda current'!K16</f>
        <v>459.05</v>
      </c>
      <c r="L16" s="12">
        <f>'bilat oda current'!L16+'multilat oda current'!L16</f>
        <v>492.29</v>
      </c>
      <c r="M16" s="12">
        <f>'bilat oda current'!M16+'multilat oda current'!M16</f>
        <v>439.7</v>
      </c>
      <c r="N16" s="12">
        <f>'bilat oda current'!N16+'multilat oda current'!N16</f>
        <v>633.09</v>
      </c>
      <c r="O16" s="12">
        <f>'bilat oda current'!O16+'multilat oda current'!O16</f>
        <v>520.16</v>
      </c>
      <c r="P16" s="12">
        <f>'bilat oda current'!P16+'multilat oda current'!P16</f>
        <v>504.78</v>
      </c>
      <c r="Q16" s="12">
        <f>'bilat oda current'!Q16+'multilat oda current'!Q16</f>
        <v>677.63</v>
      </c>
      <c r="R16" s="12">
        <f>'bilat oda current'!R16+'multilat oda current'!R16</f>
        <v>1573.32</v>
      </c>
      <c r="S16" s="12">
        <f>'bilat oda current'!S16+'multilat oda current'!S16</f>
        <v>1498.4299999999998</v>
      </c>
      <c r="T16" s="12">
        <f>'bilat oda current'!T16+'multilat oda current'!T16</f>
        <v>1808.45</v>
      </c>
      <c r="U16" s="12">
        <f>'bilat oda current'!U16+'multilat oda current'!U16</f>
        <v>1713.5100000000002</v>
      </c>
      <c r="V16" s="12">
        <f>'bilat oda current'!V16+'multilat oda current'!V16</f>
        <v>1141.78</v>
      </c>
    </row>
    <row r="17" spans="1:22" ht="13.5">
      <c r="A17" s="7" t="s">
        <v>41</v>
      </c>
      <c r="B17" s="6" t="s">
        <v>32</v>
      </c>
      <c r="C17" s="12">
        <f>'bilat oda current'!C17+'multilat oda current'!C17</f>
        <v>889.3399999999999</v>
      </c>
      <c r="D17" s="12">
        <f>'bilat oda current'!D17+'multilat oda current'!D17</f>
        <v>831.02</v>
      </c>
      <c r="E17" s="12">
        <f>'bilat oda current'!E17+'multilat oda current'!E17</f>
        <v>870</v>
      </c>
      <c r="F17" s="12">
        <f>'bilat oda current'!F17+'multilat oda current'!F17</f>
        <v>810.24</v>
      </c>
      <c r="G17" s="12">
        <f>'bilat oda current'!G17+'multilat oda current'!G17</f>
        <v>727.46</v>
      </c>
      <c r="H17" s="12">
        <f>'bilat oda current'!H17+'multilat oda current'!H17</f>
        <v>1033.94</v>
      </c>
      <c r="I17" s="12">
        <f>'bilat oda current'!I17+'multilat oda current'!I17</f>
        <v>913.28</v>
      </c>
      <c r="J17" s="12">
        <f>'bilat oda current'!J17+'multilat oda current'!J17</f>
        <v>763.76</v>
      </c>
      <c r="K17" s="12">
        <f>'bilat oda current'!K17+'multilat oda current'!K17</f>
        <v>882.63</v>
      </c>
      <c r="L17" s="12">
        <f>'bilat oda current'!L17+'multilat oda current'!L17</f>
        <v>759.78</v>
      </c>
      <c r="M17" s="12">
        <f>'bilat oda current'!M17+'multilat oda current'!M17</f>
        <v>819.6600000000001</v>
      </c>
      <c r="N17" s="12">
        <f>'bilat oda current'!N17+'multilat oda current'!N17</f>
        <v>867.32</v>
      </c>
      <c r="O17" s="12">
        <f>'bilat oda current'!O17+'multilat oda current'!O17</f>
        <v>1071.58</v>
      </c>
      <c r="P17" s="12">
        <f>'bilat oda current'!P17+'multilat oda current'!P17</f>
        <v>1853.4</v>
      </c>
      <c r="Q17" s="12">
        <f>'bilat oda current'!Q17+'multilat oda current'!Q17</f>
        <v>1463.31</v>
      </c>
      <c r="R17" s="12">
        <f>'bilat oda current'!R17+'multilat oda current'!R17</f>
        <v>1963.3600000000001</v>
      </c>
      <c r="S17" s="12">
        <f>'bilat oda current'!S17+'multilat oda current'!S17</f>
        <v>1976.93</v>
      </c>
      <c r="T17" s="12">
        <f>'bilat oda current'!T17+'multilat oda current'!T17</f>
        <v>1950.6999999999998</v>
      </c>
      <c r="U17" s="12">
        <f>'bilat oda current'!U17+'multilat oda current'!U17</f>
        <v>2385.64</v>
      </c>
      <c r="V17" s="12">
        <f>'bilat oda current'!V17+'multilat oda current'!V17</f>
        <v>2609.6</v>
      </c>
    </row>
    <row r="18" spans="1:22" ht="13.5">
      <c r="A18" s="7" t="s">
        <v>42</v>
      </c>
      <c r="B18" s="6" t="s">
        <v>32</v>
      </c>
      <c r="C18" s="12">
        <f>'bilat oda current'!C18+'multilat oda current'!C18</f>
        <v>2469.88</v>
      </c>
      <c r="D18" s="12">
        <f>'bilat oda current'!D18+'multilat oda current'!D18</f>
        <v>2603.86</v>
      </c>
      <c r="E18" s="12">
        <f>'bilat oda current'!E18+'multilat oda current'!E18</f>
        <v>2515.18</v>
      </c>
      <c r="F18" s="12">
        <f>'bilat oda current'!F18+'multilat oda current'!F18</f>
        <v>2399.6400000000003</v>
      </c>
      <c r="G18" s="12">
        <f>'bilat oda current'!G18+'multilat oda current'!G18</f>
        <v>2249.61</v>
      </c>
      <c r="H18" s="12">
        <f>'bilat oda current'!H18+'multilat oda current'!H18</f>
        <v>2066.67</v>
      </c>
      <c r="I18" s="12">
        <f>'bilat oda current'!I18+'multilat oda current'!I18</f>
        <v>1795.4699999999998</v>
      </c>
      <c r="J18" s="12">
        <f>'bilat oda current'!J18+'multilat oda current'!J18</f>
        <v>2044.6100000000001</v>
      </c>
      <c r="K18" s="12">
        <f>'bilat oda current'!K18+'multilat oda current'!K18</f>
        <v>1706.64</v>
      </c>
      <c r="L18" s="12">
        <f>'bilat oda current'!L18+'multilat oda current'!L18</f>
        <v>1706.29</v>
      </c>
      <c r="M18" s="12">
        <f>'bilat oda current'!M18+'multilat oda current'!M18</f>
        <v>1743.6</v>
      </c>
      <c r="N18" s="12">
        <f>'bilat oda current'!N18+'multilat oda current'!N18</f>
        <v>1532.75</v>
      </c>
      <c r="O18" s="12">
        <f>'bilat oda current'!O18+'multilat oda current'!O18</f>
        <v>2004.16</v>
      </c>
      <c r="P18" s="12">
        <f>'bilat oda current'!P18+'multilat oda current'!P18</f>
        <v>2030.6</v>
      </c>
      <c r="Q18" s="12">
        <f>'bilat oda current'!Q18+'multilat oda current'!Q18</f>
        <v>2599.13</v>
      </c>
      <c r="R18" s="12">
        <f>'bilat oda current'!R18+'multilat oda current'!R18</f>
        <v>3756.34</v>
      </c>
      <c r="S18" s="12">
        <f>'bilat oda current'!S18+'multilat oda current'!S18</f>
        <v>3683.16</v>
      </c>
      <c r="T18" s="12">
        <f>'bilat oda current'!T18+'multilat oda current'!T18</f>
        <v>4079.69</v>
      </c>
      <c r="U18" s="12">
        <f>'bilat oda current'!U18+'multilat oda current'!U18</f>
        <v>4794.71</v>
      </c>
      <c r="V18" s="12">
        <f>'bilat oda current'!V18+'multilat oda current'!V18</f>
        <v>4000.0699999999997</v>
      </c>
    </row>
    <row r="19" spans="1:22" ht="13.5">
      <c r="A19" s="7" t="s">
        <v>43</v>
      </c>
      <c r="B19" s="6" t="s">
        <v>32</v>
      </c>
      <c r="C19" s="12">
        <f>'bilat oda current'!C19+'multilat oda current'!C19</f>
        <v>1171.1599999999999</v>
      </c>
      <c r="D19" s="12">
        <f>'bilat oda current'!D19+'multilat oda current'!D19</f>
        <v>1200.21</v>
      </c>
      <c r="E19" s="12">
        <f>'bilat oda current'!E19+'multilat oda current'!E19</f>
        <v>1391.6100000000001</v>
      </c>
      <c r="F19" s="12">
        <f>'bilat oda current'!F19+'multilat oda current'!F19</f>
        <v>1339.9299999999998</v>
      </c>
      <c r="G19" s="12">
        <f>'bilat oda current'!G19+'multilat oda current'!G19</f>
        <v>1446.01</v>
      </c>
      <c r="H19" s="12">
        <f>'bilat oda current'!H19+'multilat oda current'!H19</f>
        <v>1622.67</v>
      </c>
      <c r="I19" s="12">
        <f>'bilat oda current'!I19+'multilat oda current'!I19</f>
        <v>1772.4099999999999</v>
      </c>
      <c r="J19" s="12">
        <f>'bilat oda current'!J19+'multilat oda current'!J19</f>
        <v>1636.6100000000001</v>
      </c>
      <c r="K19" s="12">
        <f>'bilat oda current'!K19+'multilat oda current'!K19</f>
        <v>1704.26</v>
      </c>
      <c r="L19" s="12">
        <f>'bilat oda current'!L19+'multilat oda current'!L19</f>
        <v>1733.31</v>
      </c>
      <c r="M19" s="12">
        <f>'bilat oda current'!M19+'multilat oda current'!M19</f>
        <v>1664.1799999999998</v>
      </c>
      <c r="N19" s="12">
        <f>'bilat oda current'!N19+'multilat oda current'!N19</f>
        <v>1634.42</v>
      </c>
      <c r="O19" s="12">
        <f>'bilat oda current'!O19+'multilat oda current'!O19</f>
        <v>1643.24</v>
      </c>
      <c r="P19" s="12">
        <f>'bilat oda current'!P19+'multilat oda current'!P19</f>
        <v>1748.1599999999999</v>
      </c>
      <c r="Q19" s="12">
        <f>'bilat oda current'!Q19+'multilat oda current'!Q19</f>
        <v>2037.13</v>
      </c>
      <c r="R19" s="12">
        <f>'bilat oda current'!R19+'multilat oda current'!R19</f>
        <v>2108.92</v>
      </c>
      <c r="S19" s="12">
        <f>'bilat oda current'!S19+'multilat oda current'!S19</f>
        <v>2236.12</v>
      </c>
      <c r="T19" s="12">
        <f>'bilat oda current'!T19+'multilat oda current'!T19</f>
        <v>2562.23</v>
      </c>
      <c r="U19" s="12">
        <f>'bilat oda current'!U19+'multilat oda current'!U19</f>
        <v>2803.2799999999997</v>
      </c>
      <c r="V19" s="12">
        <f>'bilat oda current'!V19+'multilat oda current'!V19</f>
        <v>2809.88</v>
      </c>
    </row>
    <row r="20" spans="1:22" ht="13.5">
      <c r="A20" s="7" t="s">
        <v>44</v>
      </c>
      <c r="B20" s="6" t="s">
        <v>32</v>
      </c>
      <c r="C20" s="12">
        <f>'bilat oda current'!C20+'multilat oda current'!C20</f>
        <v>846.3</v>
      </c>
      <c r="D20" s="12">
        <f>'bilat oda current'!D20+'multilat oda current'!D20</f>
        <v>930.0999999999999</v>
      </c>
      <c r="E20" s="12">
        <f>'bilat oda current'!E20+'multilat oda current'!E20</f>
        <v>643.76</v>
      </c>
      <c r="F20" s="12">
        <f>'bilat oda current'!F20+'multilat oda current'!F20</f>
        <v>355.12</v>
      </c>
      <c r="G20" s="12">
        <f>'bilat oda current'!G20+'multilat oda current'!G20</f>
        <v>290.07</v>
      </c>
      <c r="H20" s="12">
        <f>'bilat oda current'!H20+'multilat oda current'!H20</f>
        <v>388.32</v>
      </c>
      <c r="I20" s="12">
        <f>'bilat oda current'!I20+'multilat oda current'!I20</f>
        <v>408.18</v>
      </c>
      <c r="J20" s="12">
        <f>'bilat oda current'!J20+'multilat oda current'!J20</f>
        <v>378.89</v>
      </c>
      <c r="K20" s="12">
        <f>'bilat oda current'!K20+'multilat oda current'!K20</f>
        <v>396.34</v>
      </c>
      <c r="L20" s="12">
        <f>'bilat oda current'!L20+'multilat oda current'!L20</f>
        <v>416.49</v>
      </c>
      <c r="M20" s="12">
        <f>'bilat oda current'!M20+'multilat oda current'!M20</f>
        <v>370.84000000000003</v>
      </c>
      <c r="N20" s="12">
        <f>'bilat oda current'!N20+'multilat oda current'!N20</f>
        <v>389</v>
      </c>
      <c r="O20" s="12">
        <f>'bilat oda current'!O20+'multilat oda current'!O20</f>
        <v>462.19</v>
      </c>
      <c r="P20" s="12">
        <f>'bilat oda current'!P20+'multilat oda current'!P20</f>
        <v>558.49</v>
      </c>
      <c r="Q20" s="12">
        <f>'bilat oda current'!Q20+'multilat oda current'!Q20</f>
        <v>679.87</v>
      </c>
      <c r="R20" s="12">
        <f>'bilat oda current'!R20+'multilat oda current'!R20</f>
        <v>901.94</v>
      </c>
      <c r="S20" s="12">
        <f>'bilat oda current'!S20+'multilat oda current'!S20</f>
        <v>834.4100000000001</v>
      </c>
      <c r="T20" s="12">
        <f>'bilat oda current'!T20+'multilat oda current'!T20</f>
        <v>981.3399999999999</v>
      </c>
      <c r="U20" s="12">
        <f>'bilat oda current'!U20+'multilat oda current'!U20</f>
        <v>1165.73</v>
      </c>
      <c r="V20" s="12">
        <f>'bilat oda current'!V20+'multilat oda current'!V20</f>
        <v>1290.18</v>
      </c>
    </row>
    <row r="21" spans="1:22" ht="13.5">
      <c r="A21" s="7" t="s">
        <v>45</v>
      </c>
      <c r="B21" s="6" t="s">
        <v>32</v>
      </c>
      <c r="C21" s="12">
        <f>'bilat oda current'!C21+'multilat oda current'!C21</f>
        <v>7163.48</v>
      </c>
      <c r="D21" s="12">
        <f>'bilat oda current'!D21+'multilat oda current'!D21</f>
        <v>7385.5199999999995</v>
      </c>
      <c r="E21" s="12">
        <f>'bilat oda current'!E21+'multilat oda current'!E21</f>
        <v>8269.99</v>
      </c>
      <c r="F21" s="12">
        <f>'bilat oda current'!F21+'multilat oda current'!F21</f>
        <v>7915.139999999999</v>
      </c>
      <c r="G21" s="12">
        <f>'bilat oda current'!G21+'multilat oda current'!G21</f>
        <v>8466.04</v>
      </c>
      <c r="H21" s="12">
        <f>'bilat oda current'!H21+'multilat oda current'!H21</f>
        <v>8443.369999999999</v>
      </c>
      <c r="I21" s="12">
        <f>'bilat oda current'!I21+'multilat oda current'!I21</f>
        <v>7451.2699999999995</v>
      </c>
      <c r="J21" s="12">
        <f>'bilat oda current'!J21+'multilat oda current'!J21</f>
        <v>6306.610000000001</v>
      </c>
      <c r="K21" s="12">
        <f>'bilat oda current'!K21+'multilat oda current'!K21</f>
        <v>5741.59</v>
      </c>
      <c r="L21" s="12">
        <f>'bilat oda current'!L21+'multilat oda current'!L21</f>
        <v>5639.34</v>
      </c>
      <c r="M21" s="12">
        <f>'bilat oda current'!M21+'multilat oda current'!M21</f>
        <v>4104.72</v>
      </c>
      <c r="N21" s="12">
        <f>'bilat oda current'!N21+'multilat oda current'!N21</f>
        <v>4198.030000000001</v>
      </c>
      <c r="O21" s="12">
        <f>'bilat oda current'!O21+'multilat oda current'!O21</f>
        <v>5486.139999999999</v>
      </c>
      <c r="P21" s="12">
        <f>'bilat oda current'!P21+'multilat oda current'!P21</f>
        <v>7253.09</v>
      </c>
      <c r="Q21" s="12">
        <f>'bilat oda current'!Q21+'multilat oda current'!Q21</f>
        <v>8472.57</v>
      </c>
      <c r="R21" s="12">
        <f>'bilat oda current'!R21+'multilat oda current'!R21</f>
        <v>10026.23</v>
      </c>
      <c r="S21" s="12">
        <f>'bilat oda current'!S21+'multilat oda current'!S21</f>
        <v>10600.6</v>
      </c>
      <c r="T21" s="12">
        <f>'bilat oda current'!T21+'multilat oda current'!T21</f>
        <v>9883.59</v>
      </c>
      <c r="U21" s="12">
        <f>'bilat oda current'!U21+'multilat oda current'!U21</f>
        <v>10907.55</v>
      </c>
      <c r="V21" s="12">
        <f>'bilat oda current'!V21+'multilat oda current'!V21</f>
        <v>12600.02</v>
      </c>
    </row>
    <row r="22" spans="1:22" ht="13.5">
      <c r="A22" s="7" t="s">
        <v>46</v>
      </c>
      <c r="B22" s="6" t="s">
        <v>32</v>
      </c>
      <c r="C22" s="12">
        <f>'bilat oda current'!C22+'multilat oda current'!C22</f>
        <v>6319.67</v>
      </c>
      <c r="D22" s="12">
        <f>'bilat oda current'!D22+'multilat oda current'!D22</f>
        <v>6889.73</v>
      </c>
      <c r="E22" s="12">
        <f>'bilat oda current'!E22+'multilat oda current'!E22</f>
        <v>7583.110000000001</v>
      </c>
      <c r="F22" s="12">
        <f>'bilat oda current'!F22+'multilat oda current'!F22</f>
        <v>6953.97</v>
      </c>
      <c r="G22" s="12">
        <f>'bilat oda current'!G22+'multilat oda current'!G22</f>
        <v>6817.950000000001</v>
      </c>
      <c r="H22" s="12">
        <f>'bilat oda current'!H22+'multilat oda current'!H22</f>
        <v>7523.59</v>
      </c>
      <c r="I22" s="12">
        <f>'bilat oda current'!I22+'multilat oda current'!I22</f>
        <v>7600.889999999999</v>
      </c>
      <c r="J22" s="12">
        <f>'bilat oda current'!J22+'multilat oda current'!J22</f>
        <v>5856.780000000001</v>
      </c>
      <c r="K22" s="12">
        <f>'bilat oda current'!K22+'multilat oda current'!K22</f>
        <v>5580.6900000000005</v>
      </c>
      <c r="L22" s="12">
        <f>'bilat oda current'!L22+'multilat oda current'!L22</f>
        <v>5515.33</v>
      </c>
      <c r="M22" s="12">
        <f>'bilat oda current'!M22+'multilat oda current'!M22</f>
        <v>5030</v>
      </c>
      <c r="N22" s="12">
        <f>'bilat oda current'!N22+'multilat oda current'!N22</f>
        <v>4989.5</v>
      </c>
      <c r="O22" s="12">
        <f>'bilat oda current'!O22+'multilat oda current'!O22</f>
        <v>5324.43</v>
      </c>
      <c r="P22" s="12">
        <f>'bilat oda current'!P22+'multilat oda current'!P22</f>
        <v>6784.18</v>
      </c>
      <c r="Q22" s="12">
        <f>'bilat oda current'!Q22+'multilat oda current'!Q22</f>
        <v>7534.21</v>
      </c>
      <c r="R22" s="12">
        <f>'bilat oda current'!R22+'multilat oda current'!R22</f>
        <v>10082.16</v>
      </c>
      <c r="S22" s="12">
        <f>'bilat oda current'!S22+'multilat oda current'!S22</f>
        <v>10434.81</v>
      </c>
      <c r="T22" s="12">
        <f>'bilat oda current'!T22+'multilat oda current'!T22</f>
        <v>12290.7</v>
      </c>
      <c r="U22" s="12">
        <f>'bilat oda current'!U22+'multilat oda current'!U22</f>
        <v>13980.86</v>
      </c>
      <c r="V22" s="12">
        <f>'bilat oda current'!V22+'multilat oda current'!V22</f>
        <v>12079.3</v>
      </c>
    </row>
    <row r="23" spans="1:22" ht="13.5">
      <c r="A23" s="7" t="s">
        <v>47</v>
      </c>
      <c r="B23" s="6" t="s">
        <v>32</v>
      </c>
      <c r="C23" s="12">
        <f>'bilat oda current'!C23+'multilat oda current'!C23</f>
        <v>0</v>
      </c>
      <c r="D23" s="12">
        <f>'bilat oda current'!D23+'multilat oda current'!D23</f>
        <v>0</v>
      </c>
      <c r="E23" s="12">
        <f>'bilat oda current'!E23+'multilat oda current'!E23</f>
        <v>0</v>
      </c>
      <c r="F23" s="12">
        <f>'bilat oda current'!F23+'multilat oda current'!F23</f>
        <v>0</v>
      </c>
      <c r="G23" s="12">
        <f>'bilat oda current'!G23+'multilat oda current'!G23</f>
        <v>0</v>
      </c>
      <c r="H23" s="12">
        <f>'bilat oda current'!H23+'multilat oda current'!H23</f>
        <v>0</v>
      </c>
      <c r="I23" s="12">
        <f>'bilat oda current'!I23+'multilat oda current'!I23</f>
        <v>183.52</v>
      </c>
      <c r="J23" s="12">
        <f>'bilat oda current'!J23+'multilat oda current'!J23</f>
        <v>172.64</v>
      </c>
      <c r="K23" s="12">
        <f>'bilat oda current'!K23+'multilat oda current'!K23</f>
        <v>179.42</v>
      </c>
      <c r="L23" s="12">
        <f>'bilat oda current'!L23+'multilat oda current'!L23</f>
        <v>194.14</v>
      </c>
      <c r="M23" s="12">
        <f>'bilat oda current'!M23+'multilat oda current'!M23</f>
        <v>226</v>
      </c>
      <c r="N23" s="12">
        <f>'bilat oda current'!N23+'multilat oda current'!N23</f>
        <v>201.54</v>
      </c>
      <c r="O23" s="12">
        <f>'bilat oda current'!O23+'multilat oda current'!O23</f>
        <v>276.13</v>
      </c>
      <c r="P23" s="12">
        <f>'bilat oda current'!P23+'multilat oda current'!P23</f>
        <v>362.15999999999997</v>
      </c>
      <c r="Q23" s="12">
        <f>'bilat oda current'!Q23+'multilat oda current'!Q23</f>
        <v>320.83000000000004</v>
      </c>
      <c r="R23" s="12">
        <f>'bilat oda current'!R23+'multilat oda current'!R23</f>
        <v>384.22</v>
      </c>
      <c r="S23" s="12">
        <f>'bilat oda current'!S23+'multilat oda current'!S23</f>
        <v>423.99</v>
      </c>
      <c r="T23" s="12">
        <f>'bilat oda current'!T23+'multilat oda current'!T23</f>
        <v>500.82</v>
      </c>
      <c r="U23" s="12">
        <f>'bilat oda current'!U23+'multilat oda current'!U23</f>
        <v>703.1600000000001</v>
      </c>
      <c r="V23" s="12">
        <f>'bilat oda current'!V23+'multilat oda current'!V23</f>
        <v>607.27</v>
      </c>
    </row>
    <row r="24" spans="1:22" ht="13.5">
      <c r="A24" s="7" t="s">
        <v>48</v>
      </c>
      <c r="B24" s="6" t="s">
        <v>32</v>
      </c>
      <c r="C24" s="12">
        <f>'bilat oda current'!C24+'multilat oda current'!C24</f>
        <v>57.28</v>
      </c>
      <c r="D24" s="12">
        <f>'bilat oda current'!D24+'multilat oda current'!D24</f>
        <v>72.43</v>
      </c>
      <c r="E24" s="12">
        <f>'bilat oda current'!E24+'multilat oda current'!E24</f>
        <v>70.39</v>
      </c>
      <c r="F24" s="12">
        <f>'bilat oda current'!F24+'multilat oda current'!F24</f>
        <v>81.14</v>
      </c>
      <c r="G24" s="12">
        <f>'bilat oda current'!G24+'multilat oda current'!G24</f>
        <v>108.89</v>
      </c>
      <c r="H24" s="12">
        <f>'bilat oda current'!H24+'multilat oda current'!H24</f>
        <v>153.32999999999998</v>
      </c>
      <c r="I24" s="12">
        <f>'bilat oda current'!I24+'multilat oda current'!I24</f>
        <v>178.54</v>
      </c>
      <c r="J24" s="12">
        <f>'bilat oda current'!J24+'multilat oda current'!J24</f>
        <v>187.16000000000003</v>
      </c>
      <c r="K24" s="12">
        <f>'bilat oda current'!K24+'multilat oda current'!K24</f>
        <v>198.59</v>
      </c>
      <c r="L24" s="12">
        <f>'bilat oda current'!L24+'multilat oda current'!L24</f>
        <v>245.38</v>
      </c>
      <c r="M24" s="12">
        <f>'bilat oda current'!M24+'multilat oda current'!M24</f>
        <v>234</v>
      </c>
      <c r="N24" s="12">
        <f>'bilat oda current'!N24+'multilat oda current'!N24</f>
        <v>286.53</v>
      </c>
      <c r="O24" s="12">
        <f>'bilat oda current'!O24+'multilat oda current'!O24</f>
        <v>397.75</v>
      </c>
      <c r="P24" s="12">
        <f>'bilat oda current'!P24+'multilat oda current'!P24</f>
        <v>503.56</v>
      </c>
      <c r="Q24" s="12">
        <f>'bilat oda current'!Q24+'multilat oda current'!Q24</f>
        <v>607.4399999999999</v>
      </c>
      <c r="R24" s="12">
        <f>'bilat oda current'!R24+'multilat oda current'!R24</f>
        <v>718.95</v>
      </c>
      <c r="S24" s="12">
        <f>'bilat oda current'!S24+'multilat oda current'!S24</f>
        <v>1021.66</v>
      </c>
      <c r="T24" s="12">
        <f>'bilat oda current'!T24+'multilat oda current'!T24</f>
        <v>1192.15</v>
      </c>
      <c r="U24" s="12">
        <f>'bilat oda current'!U24+'multilat oda current'!U24</f>
        <v>1327.8500000000001</v>
      </c>
      <c r="V24" s="12">
        <f>'bilat oda current'!V24+'multilat oda current'!V24</f>
        <v>1005.78</v>
      </c>
    </row>
    <row r="25" spans="1:22" ht="13.5">
      <c r="A25" s="7" t="s">
        <v>49</v>
      </c>
      <c r="B25" s="6" t="s">
        <v>32</v>
      </c>
      <c r="C25" s="12">
        <f>'bilat oda current'!C25+'multilat oda current'!C25</f>
        <v>3394.96</v>
      </c>
      <c r="D25" s="12">
        <f>'bilat oda current'!D25+'multilat oda current'!D25</f>
        <v>3347.24</v>
      </c>
      <c r="E25" s="12">
        <f>'bilat oda current'!E25+'multilat oda current'!E25</f>
        <v>4121.92</v>
      </c>
      <c r="F25" s="12">
        <f>'bilat oda current'!F25+'multilat oda current'!F25</f>
        <v>3043.3599999999997</v>
      </c>
      <c r="G25" s="12">
        <f>'bilat oda current'!G25+'multilat oda current'!G25</f>
        <v>2704.63</v>
      </c>
      <c r="H25" s="12">
        <f>'bilat oda current'!H25+'multilat oda current'!H25</f>
        <v>1622.66</v>
      </c>
      <c r="I25" s="12">
        <f>'bilat oda current'!I25+'multilat oda current'!I25</f>
        <v>2415.52</v>
      </c>
      <c r="J25" s="12">
        <f>'bilat oda current'!J25+'multilat oda current'!J25</f>
        <v>1265.5500000000002</v>
      </c>
      <c r="K25" s="12">
        <f>'bilat oda current'!K25+'multilat oda current'!K25</f>
        <v>2278.31</v>
      </c>
      <c r="L25" s="12">
        <f>'bilat oda current'!L25+'multilat oda current'!L25</f>
        <v>1805.72</v>
      </c>
      <c r="M25" s="12">
        <f>'bilat oda current'!M25+'multilat oda current'!M25</f>
        <v>1376.26</v>
      </c>
      <c r="N25" s="12">
        <f>'bilat oda current'!N25+'multilat oda current'!N25</f>
        <v>1626.94</v>
      </c>
      <c r="O25" s="12">
        <f>'bilat oda current'!O25+'multilat oda current'!O25</f>
        <v>2332.13</v>
      </c>
      <c r="P25" s="12">
        <f>'bilat oda current'!P25+'multilat oda current'!P25</f>
        <v>2432.85</v>
      </c>
      <c r="Q25" s="12">
        <f>'bilat oda current'!Q25+'multilat oda current'!Q25</f>
        <v>2461.54</v>
      </c>
      <c r="R25" s="12">
        <f>'bilat oda current'!R25+'multilat oda current'!R25</f>
        <v>5090.9</v>
      </c>
      <c r="S25" s="12">
        <f>'bilat oda current'!S25+'multilat oda current'!S25</f>
        <v>3641.08</v>
      </c>
      <c r="T25" s="12">
        <f>'bilat oda current'!T25+'multilat oda current'!T25</f>
        <v>3970.62</v>
      </c>
      <c r="U25" s="12">
        <f>'bilat oda current'!U25+'multilat oda current'!U25</f>
        <v>4860.64</v>
      </c>
      <c r="V25" s="12">
        <f>'bilat oda current'!V25+'multilat oda current'!V25</f>
        <v>3297.49</v>
      </c>
    </row>
    <row r="26" spans="1:22" ht="13.5">
      <c r="A26" s="7" t="s">
        <v>50</v>
      </c>
      <c r="B26" s="6" t="s">
        <v>32</v>
      </c>
      <c r="C26" s="12">
        <f>'bilat oda current'!C26+'multilat oda current'!C26</f>
        <v>9068.78</v>
      </c>
      <c r="D26" s="12">
        <f>'bilat oda current'!D26+'multilat oda current'!D26</f>
        <v>10952.24</v>
      </c>
      <c r="E26" s="12">
        <f>'bilat oda current'!E26+'multilat oda current'!E26</f>
        <v>11151.01</v>
      </c>
      <c r="F26" s="12">
        <f>'bilat oda current'!F26+'multilat oda current'!F26</f>
        <v>11258.98</v>
      </c>
      <c r="G26" s="12">
        <f>'bilat oda current'!G26+'multilat oda current'!G26</f>
        <v>13238.529999999999</v>
      </c>
      <c r="H26" s="12">
        <f>'bilat oda current'!H26+'multilat oda current'!H26</f>
        <v>14489.269999999999</v>
      </c>
      <c r="I26" s="12">
        <f>'bilat oda current'!I26+'multilat oda current'!I26</f>
        <v>9439.3</v>
      </c>
      <c r="J26" s="12">
        <f>'bilat oda current'!J26+'multilat oda current'!J26</f>
        <v>9358</v>
      </c>
      <c r="K26" s="12">
        <f>'bilat oda current'!K26+'multilat oda current'!K26</f>
        <v>10640.1</v>
      </c>
      <c r="L26" s="12">
        <f>'bilat oda current'!L26+'multilat oda current'!L26</f>
        <v>12162.59</v>
      </c>
      <c r="M26" s="12">
        <f>'bilat oda current'!M26+'multilat oda current'!M26</f>
        <v>13507.949999999999</v>
      </c>
      <c r="N26" s="12">
        <f>'bilat oda current'!N26+'multilat oda current'!N26</f>
        <v>9846.82</v>
      </c>
      <c r="O26" s="12">
        <f>'bilat oda current'!O26+'multilat oda current'!O26</f>
        <v>9282.96</v>
      </c>
      <c r="P26" s="12">
        <f>'bilat oda current'!P26+'multilat oda current'!P26</f>
        <v>8879.66</v>
      </c>
      <c r="Q26" s="12">
        <f>'bilat oda current'!Q26+'multilat oda current'!Q26</f>
        <v>8922.46</v>
      </c>
      <c r="R26" s="12">
        <f>'bilat oda current'!R26+'multilat oda current'!R26</f>
        <v>13125.54</v>
      </c>
      <c r="S26" s="12">
        <f>'bilat oda current'!S26+'multilat oda current'!S26</f>
        <v>11135.73</v>
      </c>
      <c r="T26" s="12">
        <f>'bilat oda current'!T26+'multilat oda current'!T26</f>
        <v>7697.15</v>
      </c>
      <c r="U26" s="12">
        <f>'bilat oda current'!U26+'multilat oda current'!U26</f>
        <v>9600.71</v>
      </c>
      <c r="V26" s="12">
        <f>'bilat oda current'!V26+'multilat oda current'!V26</f>
        <v>9468.61</v>
      </c>
    </row>
    <row r="27" spans="1:22" ht="13.5">
      <c r="A27" s="7" t="s">
        <v>52</v>
      </c>
      <c r="B27" s="6" t="s">
        <v>32</v>
      </c>
      <c r="C27" s="12">
        <f>'bilat oda current'!C27+'multilat oda current'!C27</f>
        <v>25.4</v>
      </c>
      <c r="D27" s="12">
        <f>'bilat oda current'!D27+'multilat oda current'!D27</f>
        <v>41.62</v>
      </c>
      <c r="E27" s="12">
        <f>'bilat oda current'!E27+'multilat oda current'!E27</f>
        <v>37.62</v>
      </c>
      <c r="F27" s="12">
        <f>'bilat oda current'!F27+'multilat oda current'!F27</f>
        <v>49.620000000000005</v>
      </c>
      <c r="G27" s="12">
        <f>'bilat oda current'!G27+'multilat oda current'!G27</f>
        <v>59.480000000000004</v>
      </c>
      <c r="H27" s="12">
        <f>'bilat oda current'!H27+'multilat oda current'!H27</f>
        <v>65.49000000000001</v>
      </c>
      <c r="I27" s="12">
        <f>'bilat oda current'!I27+'multilat oda current'!I27</f>
        <v>82.3</v>
      </c>
      <c r="J27" s="12">
        <f>'bilat oda current'!J27+'multilat oda current'!J27</f>
        <v>94.51</v>
      </c>
      <c r="K27" s="12">
        <f>'bilat oda current'!K27+'multilat oda current'!K27</f>
        <v>111.78999999999999</v>
      </c>
      <c r="L27" s="12">
        <f>'bilat oda current'!L27+'multilat oda current'!L27</f>
        <v>118.66000000000001</v>
      </c>
      <c r="M27" s="12">
        <f>'bilat oda current'!M27+'multilat oda current'!M27</f>
        <v>122.97</v>
      </c>
      <c r="N27" s="12">
        <f>'bilat oda current'!N27+'multilat oda current'!N27</f>
        <v>138.94</v>
      </c>
      <c r="O27" s="12">
        <f>'bilat oda current'!O27+'multilat oda current'!O27</f>
        <v>146.76</v>
      </c>
      <c r="P27" s="12">
        <f>'bilat oda current'!P27+'multilat oda current'!P27</f>
        <v>193.82999999999998</v>
      </c>
      <c r="Q27" s="12">
        <f>'bilat oda current'!Q27+'multilat oda current'!Q27</f>
        <v>235.59</v>
      </c>
      <c r="R27" s="12">
        <f>'bilat oda current'!R27+'multilat oda current'!R27</f>
        <v>256.39</v>
      </c>
      <c r="S27" s="12">
        <f>'bilat oda current'!S27+'multilat oda current'!S27</f>
        <v>290.71000000000004</v>
      </c>
      <c r="T27" s="12">
        <f>'bilat oda current'!T27+'multilat oda current'!T27</f>
        <v>375.53</v>
      </c>
      <c r="U27" s="12">
        <f>'bilat oda current'!U27+'multilat oda current'!U27</f>
        <v>414.94999999999993</v>
      </c>
      <c r="V27" s="12">
        <f>'bilat oda current'!V27+'multilat oda current'!V27</f>
        <v>414.73</v>
      </c>
    </row>
    <row r="28" spans="1:22" ht="13.5">
      <c r="A28" s="7" t="s">
        <v>53</v>
      </c>
      <c r="B28" s="6" t="s">
        <v>32</v>
      </c>
      <c r="C28" s="12">
        <f>'bilat oda current'!C28+'multilat oda current'!C28</f>
        <v>2538.0699999999997</v>
      </c>
      <c r="D28" s="12">
        <f>'bilat oda current'!D28+'multilat oda current'!D28</f>
        <v>2516.71</v>
      </c>
      <c r="E28" s="12">
        <f>'bilat oda current'!E28+'multilat oda current'!E28</f>
        <v>2752.81</v>
      </c>
      <c r="F28" s="12">
        <f>'bilat oda current'!F28+'multilat oda current'!F28</f>
        <v>2525.3999999999996</v>
      </c>
      <c r="G28" s="12">
        <f>'bilat oda current'!G28+'multilat oda current'!G28</f>
        <v>2516.7400000000002</v>
      </c>
      <c r="H28" s="12">
        <f>'bilat oda current'!H28+'multilat oda current'!H28</f>
        <v>3226.09</v>
      </c>
      <c r="I28" s="12">
        <f>'bilat oda current'!I28+'multilat oda current'!I28</f>
        <v>3246.3100000000004</v>
      </c>
      <c r="J28" s="12">
        <f>'bilat oda current'!J28+'multilat oda current'!J28</f>
        <v>2946.74</v>
      </c>
      <c r="K28" s="12">
        <f>'bilat oda current'!K28+'multilat oda current'!K28</f>
        <v>3041.58</v>
      </c>
      <c r="L28" s="12">
        <f>'bilat oda current'!L28+'multilat oda current'!L28</f>
        <v>3134.04</v>
      </c>
      <c r="M28" s="12">
        <f>'bilat oda current'!M28+'multilat oda current'!M28</f>
        <v>3134.78</v>
      </c>
      <c r="N28" s="12">
        <f>'bilat oda current'!N28+'multilat oda current'!N28</f>
        <v>3172.4900000000002</v>
      </c>
      <c r="O28" s="12">
        <f>'bilat oda current'!O28+'multilat oda current'!O28</f>
        <v>3338.02</v>
      </c>
      <c r="P28" s="12">
        <f>'bilat oda current'!P28+'multilat oda current'!P28</f>
        <v>3972.17</v>
      </c>
      <c r="Q28" s="12">
        <f>'bilat oda current'!Q28+'multilat oda current'!Q28</f>
        <v>4203.83</v>
      </c>
      <c r="R28" s="12">
        <f>'bilat oda current'!R28+'multilat oda current'!R28</f>
        <v>5114.69</v>
      </c>
      <c r="S28" s="12">
        <f>'bilat oda current'!S28+'multilat oda current'!S28</f>
        <v>5451.719999999999</v>
      </c>
      <c r="T28" s="12">
        <f>'bilat oda current'!T28+'multilat oda current'!T28</f>
        <v>6224.25</v>
      </c>
      <c r="U28" s="12">
        <f>'bilat oda current'!U28+'multilat oda current'!U28</f>
        <v>6992.6</v>
      </c>
      <c r="V28" s="12">
        <f>'bilat oda current'!V28+'multilat oda current'!V28</f>
        <v>6426.08</v>
      </c>
    </row>
    <row r="29" spans="1:22" ht="13.5">
      <c r="A29" s="7" t="s">
        <v>54</v>
      </c>
      <c r="B29" s="6" t="s">
        <v>32</v>
      </c>
      <c r="C29" s="12">
        <f>'bilat oda current'!C29+'multilat oda current'!C29</f>
        <v>95.28</v>
      </c>
      <c r="D29" s="12">
        <f>'bilat oda current'!D29+'multilat oda current'!D29</f>
        <v>100.1</v>
      </c>
      <c r="E29" s="12">
        <f>'bilat oda current'!E29+'multilat oda current'!E29</f>
        <v>97.19</v>
      </c>
      <c r="F29" s="12">
        <f>'bilat oda current'!F29+'multilat oda current'!F29</f>
        <v>97.79</v>
      </c>
      <c r="G29" s="12">
        <f>'bilat oda current'!G29+'multilat oda current'!G29</f>
        <v>109.92</v>
      </c>
      <c r="H29" s="12">
        <f>'bilat oda current'!H29+'multilat oda current'!H29</f>
        <v>123.1</v>
      </c>
      <c r="I29" s="12">
        <f>'bilat oda current'!I29+'multilat oda current'!I29</f>
        <v>121.68</v>
      </c>
      <c r="J29" s="12">
        <f>'bilat oda current'!J29+'multilat oda current'!J29</f>
        <v>153.95</v>
      </c>
      <c r="K29" s="12">
        <f>'bilat oda current'!K29+'multilat oda current'!K29</f>
        <v>129.95999999999998</v>
      </c>
      <c r="L29" s="12">
        <f>'bilat oda current'!L29+'multilat oda current'!L29</f>
        <v>133.78</v>
      </c>
      <c r="M29" s="12">
        <f>'bilat oda current'!M29+'multilat oda current'!M29</f>
        <v>113.22</v>
      </c>
      <c r="N29" s="12">
        <f>'bilat oda current'!N29+'multilat oda current'!N29</f>
        <v>111.66</v>
      </c>
      <c r="O29" s="12">
        <f>'bilat oda current'!O29+'multilat oda current'!O29</f>
        <v>121.86</v>
      </c>
      <c r="P29" s="12">
        <f>'bilat oda current'!P29+'multilat oda current'!P29</f>
        <v>165.44</v>
      </c>
      <c r="Q29" s="12">
        <f>'bilat oda current'!Q29+'multilat oda current'!Q29</f>
        <v>212.1</v>
      </c>
      <c r="R29" s="12">
        <f>'bilat oda current'!R29+'multilat oda current'!R29</f>
        <v>273.52</v>
      </c>
      <c r="S29" s="12">
        <f>'bilat oda current'!S29+'multilat oda current'!S29</f>
        <v>258.65</v>
      </c>
      <c r="T29" s="12">
        <f>'bilat oda current'!T29+'multilat oda current'!T29</f>
        <v>319.8</v>
      </c>
      <c r="U29" s="12">
        <f>'bilat oda current'!U29+'multilat oda current'!U29</f>
        <v>347.96</v>
      </c>
      <c r="V29" s="12">
        <f>'bilat oda current'!V29+'multilat oda current'!V29</f>
        <v>309.28000000000003</v>
      </c>
    </row>
    <row r="30" spans="1:22" ht="13.5">
      <c r="A30" s="7" t="s">
        <v>55</v>
      </c>
      <c r="B30" s="6" t="s">
        <v>32</v>
      </c>
      <c r="C30" s="12">
        <f>'bilat oda current'!C30+'multilat oda current'!C30</f>
        <v>1204.83</v>
      </c>
      <c r="D30" s="12">
        <f>'bilat oda current'!D30+'multilat oda current'!D30</f>
        <v>1177.57</v>
      </c>
      <c r="E30" s="12">
        <f>'bilat oda current'!E30+'multilat oda current'!E30</f>
        <v>1272.93</v>
      </c>
      <c r="F30" s="12">
        <f>'bilat oda current'!F30+'multilat oda current'!F30</f>
        <v>1014.2</v>
      </c>
      <c r="G30" s="12">
        <f>'bilat oda current'!G30+'multilat oda current'!G30</f>
        <v>1136.74</v>
      </c>
      <c r="H30" s="12">
        <f>'bilat oda current'!H30+'multilat oda current'!H30</f>
        <v>1244.4299999999998</v>
      </c>
      <c r="I30" s="12">
        <f>'bilat oda current'!I30+'multilat oda current'!I30</f>
        <v>1311.24</v>
      </c>
      <c r="J30" s="12">
        <f>'bilat oda current'!J30+'multilat oda current'!J30</f>
        <v>1306.1100000000001</v>
      </c>
      <c r="K30" s="12">
        <f>'bilat oda current'!K30+'multilat oda current'!K30</f>
        <v>1321.5</v>
      </c>
      <c r="L30" s="12">
        <f>'bilat oda current'!L30+'multilat oda current'!L30</f>
        <v>1369.78</v>
      </c>
      <c r="M30" s="12">
        <f>'bilat oda current'!M30+'multilat oda current'!M30</f>
        <v>1263.56</v>
      </c>
      <c r="N30" s="12">
        <f>'bilat oda current'!N30+'multilat oda current'!N30</f>
        <v>1345.91</v>
      </c>
      <c r="O30" s="12">
        <f>'bilat oda current'!O30+'multilat oda current'!O30</f>
        <v>1696.0900000000001</v>
      </c>
      <c r="P30" s="12">
        <f>'bilat oda current'!P30+'multilat oda current'!P30</f>
        <v>2043.87</v>
      </c>
      <c r="Q30" s="12">
        <f>'bilat oda current'!Q30+'multilat oda current'!Q30</f>
        <v>2198.29</v>
      </c>
      <c r="R30" s="12">
        <f>'bilat oda current'!R30+'multilat oda current'!R30</f>
        <v>2793.64</v>
      </c>
      <c r="S30" s="12">
        <f>'bilat oda current'!S30+'multilat oda current'!S30</f>
        <v>2945.24</v>
      </c>
      <c r="T30" s="12">
        <f>'bilat oda current'!T30+'multilat oda current'!T30</f>
        <v>3734.83</v>
      </c>
      <c r="U30" s="12">
        <f>'bilat oda current'!U30+'multilat oda current'!U30</f>
        <v>4005.76</v>
      </c>
      <c r="V30" s="12">
        <f>'bilat oda current'!V30+'multilat oda current'!V30</f>
        <v>4085.84</v>
      </c>
    </row>
    <row r="31" spans="1:22" ht="13.5">
      <c r="A31" s="7" t="s">
        <v>56</v>
      </c>
      <c r="B31" s="6" t="s">
        <v>32</v>
      </c>
      <c r="C31" s="12">
        <f>'bilat oda current'!C31+'multilat oda current'!C31</f>
        <v>142.31</v>
      </c>
      <c r="D31" s="12">
        <f>'bilat oda current'!D31+'multilat oda current'!D31</f>
        <v>205.18</v>
      </c>
      <c r="E31" s="12">
        <f>'bilat oda current'!E31+'multilat oda current'!E31</f>
        <v>292.78</v>
      </c>
      <c r="F31" s="12">
        <f>'bilat oda current'!F31+'multilat oda current'!F31</f>
        <v>235.25</v>
      </c>
      <c r="G31" s="12">
        <f>'bilat oda current'!G31+'multilat oda current'!G31</f>
        <v>303.18</v>
      </c>
      <c r="H31" s="12">
        <f>'bilat oda current'!H31+'multilat oda current'!H31</f>
        <v>257.53</v>
      </c>
      <c r="I31" s="12">
        <f>'bilat oda current'!I31+'multilat oda current'!I31</f>
        <v>217.93</v>
      </c>
      <c r="J31" s="12">
        <f>'bilat oda current'!J31+'multilat oda current'!J31</f>
        <v>250.48000000000002</v>
      </c>
      <c r="K31" s="12">
        <f>'bilat oda current'!K31+'multilat oda current'!K31</f>
        <v>258.54</v>
      </c>
      <c r="L31" s="12">
        <f>'bilat oda current'!L31+'multilat oda current'!L31</f>
        <v>275.98</v>
      </c>
      <c r="M31" s="12">
        <f>'bilat oda current'!M31+'multilat oda current'!M31</f>
        <v>270.62</v>
      </c>
      <c r="N31" s="12">
        <f>'bilat oda current'!N31+'multilat oda current'!N31</f>
        <v>268.45</v>
      </c>
      <c r="O31" s="12">
        <f>'bilat oda current'!O31+'multilat oda current'!O31</f>
        <v>322.58</v>
      </c>
      <c r="P31" s="12">
        <f>'bilat oda current'!P31+'multilat oda current'!P31</f>
        <v>319.6</v>
      </c>
      <c r="Q31" s="12">
        <f>'bilat oda current'!Q31+'multilat oda current'!Q31</f>
        <v>1031.05</v>
      </c>
      <c r="R31" s="12">
        <f>'bilat oda current'!R31+'multilat oda current'!R31</f>
        <v>377.12</v>
      </c>
      <c r="S31" s="12">
        <f>'bilat oda current'!S31+'multilat oda current'!S31</f>
        <v>396.35</v>
      </c>
      <c r="T31" s="12">
        <f>'bilat oda current'!T31+'multilat oda current'!T31</f>
        <v>470.54</v>
      </c>
      <c r="U31" s="12">
        <f>'bilat oda current'!U31+'multilat oda current'!U31</f>
        <v>620.15</v>
      </c>
      <c r="V31" s="12">
        <f>'bilat oda current'!V31+'multilat oda current'!V31</f>
        <v>512.71</v>
      </c>
    </row>
    <row r="32" spans="1:22" ht="13.5">
      <c r="A32" s="7" t="s">
        <v>57</v>
      </c>
      <c r="B32" s="6" t="s">
        <v>32</v>
      </c>
      <c r="C32" s="12">
        <f>'bilat oda current'!C32+'multilat oda current'!C32</f>
        <v>965.0999999999999</v>
      </c>
      <c r="D32" s="12">
        <f>'bilat oda current'!D32+'multilat oda current'!D32</f>
        <v>1261.69</v>
      </c>
      <c r="E32" s="12">
        <f>'bilat oda current'!E32+'multilat oda current'!E32</f>
        <v>1518.2199999999998</v>
      </c>
      <c r="F32" s="12">
        <f>'bilat oda current'!F32+'multilat oda current'!F32</f>
        <v>1303.5900000000001</v>
      </c>
      <c r="G32" s="12">
        <f>'bilat oda current'!G32+'multilat oda current'!G32</f>
        <v>1304.51</v>
      </c>
      <c r="H32" s="12">
        <f>'bilat oda current'!H32+'multilat oda current'!H32</f>
        <v>1348.16</v>
      </c>
      <c r="I32" s="12">
        <f>'bilat oda current'!I32+'multilat oda current'!I32</f>
        <v>1251.4299999999998</v>
      </c>
      <c r="J32" s="12">
        <f>'bilat oda current'!J32+'multilat oda current'!J32</f>
        <v>1234.4</v>
      </c>
      <c r="K32" s="12">
        <f>'bilat oda current'!K32+'multilat oda current'!K32</f>
        <v>1375.6799999999998</v>
      </c>
      <c r="L32" s="12">
        <f>'bilat oda current'!L32+'multilat oda current'!L32</f>
        <v>1363.28</v>
      </c>
      <c r="M32" s="12">
        <f>'bilat oda current'!M32+'multilat oda current'!M32</f>
        <v>1194.82</v>
      </c>
      <c r="N32" s="12">
        <f>'bilat oda current'!N32+'multilat oda current'!N32</f>
        <v>1737.04</v>
      </c>
      <c r="O32" s="12">
        <f>'bilat oda current'!O32+'multilat oda current'!O32</f>
        <v>1712.21</v>
      </c>
      <c r="P32" s="12">
        <f>'bilat oda current'!P32+'multilat oda current'!P32</f>
        <v>1961.2599999999998</v>
      </c>
      <c r="Q32" s="12">
        <f>'bilat oda current'!Q32+'multilat oda current'!Q32</f>
        <v>2436.99</v>
      </c>
      <c r="R32" s="12">
        <f>'bilat oda current'!R32+'multilat oda current'!R32</f>
        <v>3018.3</v>
      </c>
      <c r="S32" s="12">
        <f>'bilat oda current'!S32+'multilat oda current'!S32</f>
        <v>3813.67</v>
      </c>
      <c r="T32" s="12">
        <f>'bilat oda current'!T32+'multilat oda current'!T32</f>
        <v>5139.799999999999</v>
      </c>
      <c r="U32" s="12">
        <f>'bilat oda current'!U32+'multilat oda current'!U32</f>
        <v>6866.82</v>
      </c>
      <c r="V32" s="12">
        <f>'bilat oda current'!V32+'multilat oda current'!V32</f>
        <v>6584.110000000001</v>
      </c>
    </row>
    <row r="33" spans="1:22" ht="13.5">
      <c r="A33" s="7" t="s">
        <v>58</v>
      </c>
      <c r="B33" s="6" t="s">
        <v>32</v>
      </c>
      <c r="C33" s="12">
        <f>'bilat oda current'!C33+'multilat oda current'!C33</f>
        <v>2006.9899999999998</v>
      </c>
      <c r="D33" s="12">
        <f>'bilat oda current'!D33+'multilat oda current'!D33</f>
        <v>2116.4300000000003</v>
      </c>
      <c r="E33" s="12">
        <f>'bilat oda current'!E33+'multilat oda current'!E33</f>
        <v>2459.54</v>
      </c>
      <c r="F33" s="12">
        <f>'bilat oda current'!F33+'multilat oda current'!F33</f>
        <v>1768.52</v>
      </c>
      <c r="G33" s="12">
        <f>'bilat oda current'!G33+'multilat oda current'!G33</f>
        <v>1819.19</v>
      </c>
      <c r="H33" s="12">
        <f>'bilat oda current'!H33+'multilat oda current'!H33</f>
        <v>1703.97</v>
      </c>
      <c r="I33" s="12">
        <f>'bilat oda current'!I33+'multilat oda current'!I33</f>
        <v>1999</v>
      </c>
      <c r="J33" s="12">
        <f>'bilat oda current'!J33+'multilat oda current'!J33</f>
        <v>1730.59</v>
      </c>
      <c r="K33" s="12">
        <f>'bilat oda current'!K33+'multilat oda current'!K33</f>
        <v>1572.7199999999998</v>
      </c>
      <c r="L33" s="12">
        <f>'bilat oda current'!L33+'multilat oda current'!L33</f>
        <v>1629.8899999999999</v>
      </c>
      <c r="M33" s="12">
        <f>'bilat oda current'!M33+'multilat oda current'!M33</f>
        <v>1798.9499999999998</v>
      </c>
      <c r="N33" s="12">
        <f>'bilat oda current'!N33+'multilat oda current'!N33</f>
        <v>1665.6</v>
      </c>
      <c r="O33" s="12">
        <f>'bilat oda current'!O33+'multilat oda current'!O33</f>
        <v>2011.55</v>
      </c>
      <c r="P33" s="12">
        <f>'bilat oda current'!P33+'multilat oda current'!P33</f>
        <v>2400.1</v>
      </c>
      <c r="Q33" s="12">
        <f>'bilat oda current'!Q33+'multilat oda current'!Q33</f>
        <v>2722.0200000000004</v>
      </c>
      <c r="R33" s="12">
        <f>'bilat oda current'!R33+'multilat oda current'!R33</f>
        <v>3361.68</v>
      </c>
      <c r="S33" s="12">
        <f>'bilat oda current'!S33+'multilat oda current'!S33</f>
        <v>3954.96</v>
      </c>
      <c r="T33" s="12">
        <f>'bilat oda current'!T33+'multilat oda current'!T33</f>
        <v>4338.94</v>
      </c>
      <c r="U33" s="12">
        <f>'bilat oda current'!U33+'multilat oda current'!U33</f>
        <v>4731.75</v>
      </c>
      <c r="V33" s="12">
        <f>'bilat oda current'!V33+'multilat oda current'!V33</f>
        <v>4548.23</v>
      </c>
    </row>
    <row r="34" spans="1:22" ht="13.5">
      <c r="A34" s="7" t="s">
        <v>59</v>
      </c>
      <c r="B34" s="6" t="s">
        <v>32</v>
      </c>
      <c r="C34" s="12">
        <f>'bilat oda current'!C34+'multilat oda current'!C34</f>
        <v>749.74</v>
      </c>
      <c r="D34" s="12">
        <f>'bilat oda current'!D34+'multilat oda current'!D34</f>
        <v>862.82</v>
      </c>
      <c r="E34" s="12">
        <f>'bilat oda current'!E34+'multilat oda current'!E34</f>
        <v>1139.1299999999999</v>
      </c>
      <c r="F34" s="12">
        <f>'bilat oda current'!F34+'multilat oda current'!F34</f>
        <v>793.25</v>
      </c>
      <c r="G34" s="12">
        <f>'bilat oda current'!G34+'multilat oda current'!G34</f>
        <v>982.28</v>
      </c>
      <c r="H34" s="12">
        <f>'bilat oda current'!H34+'multilat oda current'!H34</f>
        <v>1083.57</v>
      </c>
      <c r="I34" s="12">
        <f>'bilat oda current'!I34+'multilat oda current'!I34</f>
        <v>1026.42</v>
      </c>
      <c r="J34" s="12">
        <f>'bilat oda current'!J34+'multilat oda current'!J34</f>
        <v>910.52</v>
      </c>
      <c r="K34" s="12">
        <f>'bilat oda current'!K34+'multilat oda current'!K34</f>
        <v>897.6199999999999</v>
      </c>
      <c r="L34" s="12">
        <f>'bilat oda current'!L34+'multilat oda current'!L34</f>
        <v>983.75</v>
      </c>
      <c r="M34" s="12">
        <f>'bilat oda current'!M34+'multilat oda current'!M34</f>
        <v>890.3700000000001</v>
      </c>
      <c r="N34" s="12">
        <f>'bilat oda current'!N34+'multilat oda current'!N34</f>
        <v>907.51</v>
      </c>
      <c r="O34" s="12">
        <f>'bilat oda current'!O34+'multilat oda current'!O34</f>
        <v>938.87</v>
      </c>
      <c r="P34" s="12">
        <f>'bilat oda current'!P34+'multilat oda current'!P34</f>
        <v>1299.49</v>
      </c>
      <c r="Q34" s="12">
        <f>'bilat oda current'!Q34+'multilat oda current'!Q34</f>
        <v>1545.44</v>
      </c>
      <c r="R34" s="12">
        <f>'bilat oda current'!R34+'multilat oda current'!R34</f>
        <v>1771.59</v>
      </c>
      <c r="S34" s="12">
        <f>'bilat oda current'!S34+'multilat oda current'!S34</f>
        <v>1646.44</v>
      </c>
      <c r="T34" s="12">
        <f>'bilat oda current'!T34+'multilat oda current'!T34</f>
        <v>1684.87</v>
      </c>
      <c r="U34" s="12">
        <f>'bilat oda current'!U34+'multilat oda current'!U34</f>
        <v>2037.64</v>
      </c>
      <c r="V34" s="12">
        <f>'bilat oda current'!V34+'multilat oda current'!V34</f>
        <v>2310.0699999999997</v>
      </c>
    </row>
    <row r="35" spans="1:22" ht="13.5">
      <c r="A35" s="7" t="s">
        <v>60</v>
      </c>
      <c r="B35" s="6" t="s">
        <v>32</v>
      </c>
      <c r="C35" s="12">
        <f>'bilat oda current'!C35+'multilat oda current'!C35</f>
        <v>2638.1400000000003</v>
      </c>
      <c r="D35" s="12">
        <f>'bilat oda current'!D35+'multilat oda current'!D35</f>
        <v>3200.8500000000004</v>
      </c>
      <c r="E35" s="12">
        <f>'bilat oda current'!E35+'multilat oda current'!E35</f>
        <v>3243.1</v>
      </c>
      <c r="F35" s="12">
        <f>'bilat oda current'!F35+'multilat oda current'!F35</f>
        <v>2920.17</v>
      </c>
      <c r="G35" s="12">
        <f>'bilat oda current'!G35+'multilat oda current'!G35</f>
        <v>3196.98</v>
      </c>
      <c r="H35" s="12">
        <f>'bilat oda current'!H35+'multilat oda current'!H35</f>
        <v>3202.21</v>
      </c>
      <c r="I35" s="12">
        <f>'bilat oda current'!I35+'multilat oda current'!I35</f>
        <v>3198.65</v>
      </c>
      <c r="J35" s="12">
        <f>'bilat oda current'!J35+'multilat oda current'!J35</f>
        <v>3433.1</v>
      </c>
      <c r="K35" s="12">
        <f>'bilat oda current'!K35+'multilat oda current'!K35</f>
        <v>3863.5</v>
      </c>
      <c r="L35" s="12">
        <f>'bilat oda current'!L35+'multilat oda current'!L35</f>
        <v>3426.25</v>
      </c>
      <c r="M35" s="12">
        <f>'bilat oda current'!M35+'multilat oda current'!M35</f>
        <v>4501.27</v>
      </c>
      <c r="N35" s="12">
        <f>'bilat oda current'!N35+'multilat oda current'!N35</f>
        <v>4566.2</v>
      </c>
      <c r="O35" s="12">
        <f>'bilat oda current'!O35+'multilat oda current'!O35</f>
        <v>4929.04</v>
      </c>
      <c r="P35" s="12">
        <f>'bilat oda current'!P35+'multilat oda current'!P35</f>
        <v>6261.75</v>
      </c>
      <c r="Q35" s="12">
        <f>'bilat oda current'!Q35+'multilat oda current'!Q35</f>
        <v>7904.699999999999</v>
      </c>
      <c r="R35" s="12">
        <f>'bilat oda current'!R35+'multilat oda current'!R35</f>
        <v>10771.7</v>
      </c>
      <c r="S35" s="12">
        <f>'bilat oda current'!S35+'multilat oda current'!S35</f>
        <v>12459.02</v>
      </c>
      <c r="T35" s="12">
        <f>'bilat oda current'!T35+'multilat oda current'!T35</f>
        <v>9848.54</v>
      </c>
      <c r="U35" s="12">
        <f>'bilat oda current'!U35+'multilat oda current'!U35</f>
        <v>11499.869999999999</v>
      </c>
      <c r="V35" s="12">
        <f>'bilat oda current'!V35+'multilat oda current'!V35</f>
        <v>11490.59</v>
      </c>
    </row>
    <row r="36" spans="1:22" ht="13.5">
      <c r="A36" s="7" t="s">
        <v>61</v>
      </c>
      <c r="B36" s="6" t="s">
        <v>32</v>
      </c>
      <c r="C36" s="12">
        <f>'bilat oda current'!C36+'multilat oda current'!C36</f>
        <v>11394</v>
      </c>
      <c r="D36" s="12">
        <f>'bilat oda current'!D36+'multilat oda current'!D36</f>
        <v>11262</v>
      </c>
      <c r="E36" s="12">
        <f>'bilat oda current'!E36+'multilat oda current'!E36</f>
        <v>11709</v>
      </c>
      <c r="F36" s="12">
        <f>'bilat oda current'!F36+'multilat oda current'!F36</f>
        <v>10123</v>
      </c>
      <c r="G36" s="12">
        <f>'bilat oda current'!G36+'multilat oda current'!G36</f>
        <v>9927</v>
      </c>
      <c r="H36" s="12">
        <f>'bilat oda current'!H36+'multilat oda current'!H36</f>
        <v>7367</v>
      </c>
      <c r="I36" s="12">
        <f>'bilat oda current'!I36+'multilat oda current'!I36</f>
        <v>9377</v>
      </c>
      <c r="J36" s="12">
        <f>'bilat oda current'!J36+'multilat oda current'!J36</f>
        <v>6878</v>
      </c>
      <c r="K36" s="12">
        <f>'bilat oda current'!K36+'multilat oda current'!K36</f>
        <v>8785.98</v>
      </c>
      <c r="L36" s="12">
        <f>'bilat oda current'!L36+'multilat oda current'!L36</f>
        <v>9145.26</v>
      </c>
      <c r="M36" s="12">
        <f>'bilat oda current'!M36+'multilat oda current'!M36</f>
        <v>9954.89</v>
      </c>
      <c r="N36" s="12">
        <f>'bilat oda current'!N36+'multilat oda current'!N36</f>
        <v>11429.349999999999</v>
      </c>
      <c r="O36" s="12">
        <f>'bilat oda current'!O36+'multilat oda current'!O36</f>
        <v>13290.07</v>
      </c>
      <c r="P36" s="12">
        <f>'bilat oda current'!P36+'multilat oda current'!P36</f>
        <v>16319.52</v>
      </c>
      <c r="Q36" s="12">
        <f>'bilat oda current'!Q36+'multilat oda current'!Q36</f>
        <v>19704.91</v>
      </c>
      <c r="R36" s="12">
        <f>'bilat oda current'!R36+'multilat oda current'!R36</f>
        <v>27934.74</v>
      </c>
      <c r="S36" s="12">
        <f>'bilat oda current'!S36+'multilat oda current'!S36</f>
        <v>23532.14</v>
      </c>
      <c r="T36" s="12">
        <f>'bilat oda current'!T36+'multilat oda current'!T36</f>
        <v>21786.9</v>
      </c>
      <c r="U36" s="12">
        <f>'bilat oda current'!U36+'multilat oda current'!U36</f>
        <v>26841.940000000002</v>
      </c>
      <c r="V36" s="12">
        <f>'bilat oda current'!V36+'multilat oda current'!V36</f>
        <v>28831.34</v>
      </c>
    </row>
    <row r="37" spans="1:22" ht="13.5">
      <c r="A37" s="10" t="s">
        <v>62</v>
      </c>
      <c r="B37" s="6" t="s">
        <v>32</v>
      </c>
      <c r="C37" s="12">
        <f>'bilat oda current'!C37+'multilat oda current'!C37</f>
        <v>2862.94</v>
      </c>
      <c r="D37" s="12">
        <f>'bilat oda current'!D37+'multilat oda current'!D37</f>
        <v>3822.3</v>
      </c>
      <c r="E37" s="12">
        <f>'bilat oda current'!E37+'multilat oda current'!E37</f>
        <v>4500.849999999999</v>
      </c>
      <c r="F37" s="12">
        <f>'bilat oda current'!F37+'multilat oda current'!F37</f>
        <v>3966.48</v>
      </c>
      <c r="G37" s="12">
        <f>'bilat oda current'!G37+'multilat oda current'!G37</f>
        <v>4825.12</v>
      </c>
      <c r="H37" s="12">
        <f>'bilat oda current'!H37+'multilat oda current'!H37</f>
        <v>5397.73</v>
      </c>
      <c r="I37" s="12">
        <f>'bilat oda current'!I37+'multilat oda current'!I37</f>
        <v>5454.79</v>
      </c>
      <c r="J37" s="12">
        <f>'bilat oda current'!J37+'multilat oda current'!J37</f>
        <v>5261.12</v>
      </c>
      <c r="K37" s="12">
        <f>'bilat oda current'!K37+'multilat oda current'!K37</f>
        <v>5139.5199999999995</v>
      </c>
      <c r="L37" s="12">
        <f>'bilat oda current'!L37+'multilat oda current'!L37</f>
        <v>4936.650000000001</v>
      </c>
      <c r="M37" s="12">
        <f>'bilat oda current'!M37+'multilat oda current'!M37</f>
        <v>4912.25</v>
      </c>
      <c r="N37" s="12">
        <f>'bilat oda current'!N37+'multilat oda current'!N37</f>
        <v>5961.29</v>
      </c>
      <c r="O37" s="12">
        <f>'bilat oda current'!O37+'multilat oda current'!O37</f>
        <v>5448.13</v>
      </c>
      <c r="P37" s="12">
        <f>'bilat oda current'!P37+'multilat oda current'!P37</f>
        <v>7173.22</v>
      </c>
      <c r="Q37" s="12">
        <f>'bilat oda current'!Q37+'multilat oda current'!Q37</f>
        <v>8703.57</v>
      </c>
      <c r="R37" s="12">
        <f>'bilat oda current'!R37+'multilat oda current'!R37</f>
        <v>9389.960000000001</v>
      </c>
      <c r="S37" s="12">
        <f>'bilat oda current'!S37+'multilat oda current'!S37</f>
        <v>10245.2</v>
      </c>
      <c r="T37" s="12">
        <f>'bilat oda current'!T37+'multilat oda current'!T37</f>
        <v>11634.23</v>
      </c>
      <c r="U37" s="12">
        <f>'bilat oda current'!U37+'multilat oda current'!U37</f>
        <v>13196.99</v>
      </c>
      <c r="V37" s="12">
        <f>'bilat oda current'!V37+'multilat oda current'!V37</f>
        <v>13443.67</v>
      </c>
    </row>
    <row r="38" spans="1:22" ht="13.5">
      <c r="A38" s="7" t="s">
        <v>63</v>
      </c>
      <c r="B38" s="6" t="s">
        <v>32</v>
      </c>
      <c r="C38" s="12">
        <f>'bilat oda current'!C38+'multilat oda current'!C38</f>
        <v>0</v>
      </c>
      <c r="D38" s="12">
        <f>'bilat oda current'!D38+'multilat oda current'!D38</f>
        <v>0</v>
      </c>
      <c r="E38" s="12">
        <f>'bilat oda current'!E38+'multilat oda current'!E38</f>
        <v>0</v>
      </c>
      <c r="F38" s="12">
        <f>'bilat oda current'!F38+'multilat oda current'!F38</f>
        <v>0</v>
      </c>
      <c r="G38" s="12">
        <f>'bilat oda current'!G38+'multilat oda current'!G38</f>
        <v>0</v>
      </c>
      <c r="H38" s="12">
        <f>'bilat oda current'!H38+'multilat oda current'!H38</f>
        <v>0</v>
      </c>
      <c r="I38" s="12">
        <f>'bilat oda current'!I38+'multilat oda current'!I38</f>
        <v>87.87</v>
      </c>
      <c r="J38" s="12">
        <f>'bilat oda current'!J38+'multilat oda current'!J38</f>
        <v>0</v>
      </c>
      <c r="K38" s="12">
        <f>'bilat oda current'!K38+'multilat oda current'!K38</f>
        <v>0</v>
      </c>
      <c r="L38" s="12">
        <f>'bilat oda current'!L38+'multilat oda current'!L38</f>
        <v>0</v>
      </c>
      <c r="M38" s="12">
        <f>'bilat oda current'!M38+'multilat oda current'!M38</f>
        <v>0</v>
      </c>
      <c r="N38" s="12">
        <f>'bilat oda current'!N38+'multilat oda current'!N38</f>
        <v>0</v>
      </c>
      <c r="O38" s="12">
        <f>'bilat oda current'!O38+'multilat oda current'!O38</f>
        <v>0</v>
      </c>
      <c r="P38" s="12">
        <f>'bilat oda current'!P38+'multilat oda current'!P38</f>
        <v>0</v>
      </c>
      <c r="Q38" s="12">
        <f>'bilat oda current'!Q38+'multilat oda current'!Q38</f>
        <v>0</v>
      </c>
      <c r="R38" s="12">
        <f>'bilat oda current'!R38+'multilat oda current'!R38</f>
        <v>0</v>
      </c>
      <c r="S38" s="12">
        <f>'bilat oda current'!S38+'multilat oda current'!S38</f>
        <v>513</v>
      </c>
      <c r="T38" s="12">
        <f>'bilat oda current'!T38+'multilat oda current'!T38</f>
        <v>514</v>
      </c>
      <c r="U38" s="12">
        <f>'bilat oda current'!U38+'multilat oda current'!U38</f>
        <v>435.2</v>
      </c>
      <c r="V38" s="12">
        <f>'bilat oda current'!V38+'multilat oda current'!V38</f>
        <v>411.34999999999997</v>
      </c>
    </row>
    <row r="39" spans="1:22" ht="13.5">
      <c r="A39" s="7" t="s">
        <v>64</v>
      </c>
      <c r="B39" s="6" t="s">
        <v>32</v>
      </c>
      <c r="C39" s="12">
        <f>'bilat oda current'!C39+'multilat oda current'!C39</f>
        <v>0</v>
      </c>
      <c r="D39" s="12">
        <f>'bilat oda current'!D39+'multilat oda current'!D39</f>
        <v>0</v>
      </c>
      <c r="E39" s="12">
        <f>'bilat oda current'!E39+'multilat oda current'!E39</f>
        <v>0</v>
      </c>
      <c r="F39" s="12">
        <f>'bilat oda current'!F39+'multilat oda current'!F39</f>
        <v>15</v>
      </c>
      <c r="G39" s="12">
        <f>'bilat oda current'!G39+'multilat oda current'!G39</f>
        <v>21</v>
      </c>
      <c r="H39" s="12">
        <f>'bilat oda current'!H39+'multilat oda current'!H39</f>
        <v>0</v>
      </c>
      <c r="I39" s="12">
        <f>'bilat oda current'!I39+'multilat oda current'!I39</f>
        <v>0</v>
      </c>
      <c r="J39" s="12">
        <f>'bilat oda current'!J39+'multilat oda current'!J39</f>
        <v>0</v>
      </c>
      <c r="K39" s="12">
        <f>'bilat oda current'!K39+'multilat oda current'!K39</f>
        <v>16.16</v>
      </c>
      <c r="L39" s="12">
        <f>'bilat oda current'!L39+'multilat oda current'!L39</f>
        <v>14.8</v>
      </c>
      <c r="M39" s="12">
        <f>'bilat oda current'!M39+'multilat oda current'!M39</f>
        <v>16.16</v>
      </c>
      <c r="N39" s="12">
        <f>'bilat oda current'!N39+'multilat oda current'!N39</f>
        <v>26.490000000000002</v>
      </c>
      <c r="O39" s="12">
        <f>'bilat oda current'!O39+'multilat oda current'!O39</f>
        <v>45.39</v>
      </c>
      <c r="P39" s="12">
        <f>'bilat oda current'!P39+'multilat oda current'!P39</f>
        <v>90.55</v>
      </c>
      <c r="Q39" s="12">
        <f>'bilat oda current'!Q39+'multilat oda current'!Q39</f>
        <v>108.16999999999999</v>
      </c>
      <c r="R39" s="12">
        <f>'bilat oda current'!R39+'multilat oda current'!R39</f>
        <v>135.13</v>
      </c>
      <c r="S39" s="12">
        <f>'bilat oda current'!S39+'multilat oda current'!S39</f>
        <v>160.86</v>
      </c>
      <c r="T39" s="12">
        <f>'bilat oda current'!T39+'multilat oda current'!T39</f>
        <v>178.88</v>
      </c>
      <c r="U39" s="12">
        <f>'bilat oda current'!U39+'multilat oda current'!U39</f>
        <v>249.20999999999998</v>
      </c>
      <c r="V39" s="12">
        <f>'bilat oda current'!V39+'multilat oda current'!V39</f>
        <v>214.72000000000003</v>
      </c>
    </row>
    <row r="40" spans="1:22" ht="13.5">
      <c r="A40" s="7" t="s">
        <v>65</v>
      </c>
      <c r="B40" s="6" t="s">
        <v>32</v>
      </c>
      <c r="C40" s="12">
        <f>'bilat oda current'!C40+'multilat oda current'!C40</f>
        <v>0</v>
      </c>
      <c r="D40" s="12">
        <f>'bilat oda current'!D40+'multilat oda current'!D40</f>
        <v>0</v>
      </c>
      <c r="E40" s="12">
        <f>'bilat oda current'!E40+'multilat oda current'!E40</f>
        <v>0</v>
      </c>
      <c r="F40" s="12">
        <f>'bilat oda current'!F40+'multilat oda current'!F40</f>
        <v>0</v>
      </c>
      <c r="G40" s="12">
        <f>'bilat oda current'!G40+'multilat oda current'!G40</f>
        <v>0</v>
      </c>
      <c r="H40" s="12">
        <f>'bilat oda current'!H40+'multilat oda current'!H40</f>
        <v>0</v>
      </c>
      <c r="I40" s="12">
        <f>'bilat oda current'!I40+'multilat oda current'!I40</f>
        <v>0</v>
      </c>
      <c r="J40" s="12">
        <f>'bilat oda current'!J40+'multilat oda current'!J40</f>
        <v>0</v>
      </c>
      <c r="K40" s="12">
        <f>'bilat oda current'!K40+'multilat oda current'!K40</f>
        <v>0</v>
      </c>
      <c r="L40" s="12">
        <f>'bilat oda current'!L40+'multilat oda current'!L40</f>
        <v>0</v>
      </c>
      <c r="M40" s="12">
        <f>'bilat oda current'!M40+'multilat oda current'!M40</f>
        <v>0</v>
      </c>
      <c r="N40" s="12">
        <f>'bilat oda current'!N40+'multilat oda current'!N40</f>
        <v>0</v>
      </c>
      <c r="O40" s="12">
        <f>'bilat oda current'!O40+'multilat oda current'!O40</f>
        <v>0</v>
      </c>
      <c r="P40" s="12">
        <f>'bilat oda current'!P40+'multilat oda current'!P40</f>
        <v>21.22</v>
      </c>
      <c r="Q40" s="12">
        <f>'bilat oda current'!Q40+'multilat oda current'!Q40</f>
        <v>70.13</v>
      </c>
      <c r="R40" s="12">
        <f>'bilat oda current'!R40+'multilat oda current'!R40</f>
        <v>100.34</v>
      </c>
      <c r="S40" s="12">
        <f>'bilat oda current'!S40+'multilat oda current'!S40</f>
        <v>149.49</v>
      </c>
      <c r="T40" s="12">
        <f>'bilat oda current'!T40+'multilat oda current'!T40</f>
        <v>103.49</v>
      </c>
      <c r="U40" s="12">
        <f>'bilat oda current'!U40+'multilat oda current'!U40</f>
        <v>106.93</v>
      </c>
      <c r="V40" s="12">
        <f>'bilat oda current'!V40+'multilat oda current'!V40</f>
        <v>116.91999999999999</v>
      </c>
    </row>
    <row r="41" spans="1:22" ht="13.5">
      <c r="A41" s="7" t="s">
        <v>51</v>
      </c>
      <c r="B41" s="6" t="s">
        <v>32</v>
      </c>
      <c r="C41" s="12">
        <f>'bilat oda current'!C41+'multilat oda current'!C41</f>
        <v>61.16</v>
      </c>
      <c r="D41" s="12">
        <f>'bilat oda current'!D41+'multilat oda current'!D41</f>
        <v>57.480000000000004</v>
      </c>
      <c r="E41" s="12">
        <f>'bilat oda current'!E41+'multilat oda current'!E41</f>
        <v>76.81</v>
      </c>
      <c r="F41" s="12">
        <f>'bilat oda current'!F41+'multilat oda current'!F41</f>
        <v>111.56</v>
      </c>
      <c r="G41" s="12">
        <f>'bilat oda current'!G41+'multilat oda current'!G41</f>
        <v>140.22</v>
      </c>
      <c r="H41" s="12">
        <f>'bilat oda current'!H41+'multilat oda current'!H41</f>
        <v>115.99</v>
      </c>
      <c r="I41" s="12">
        <f>'bilat oda current'!I41+'multilat oda current'!I41</f>
        <v>159.15</v>
      </c>
      <c r="J41" s="12">
        <f>'bilat oda current'!J41+'multilat oda current'!J41</f>
        <v>185.61</v>
      </c>
      <c r="K41" s="12">
        <f>'bilat oda current'!K41+'multilat oda current'!K41</f>
        <v>182.71</v>
      </c>
      <c r="L41" s="12">
        <f>'bilat oda current'!L41+'multilat oda current'!L41</f>
        <v>317.49</v>
      </c>
      <c r="M41" s="12">
        <f>'bilat oda current'!M41+'multilat oda current'!M41</f>
        <v>212.07</v>
      </c>
      <c r="N41" s="12">
        <f>'bilat oda current'!N41+'multilat oda current'!N41</f>
        <v>264.65</v>
      </c>
      <c r="O41" s="12">
        <f>'bilat oda current'!O41+'multilat oda current'!O41</f>
        <v>278.78</v>
      </c>
      <c r="P41" s="12">
        <f>'bilat oda current'!P41+'multilat oda current'!P41</f>
        <v>365.90999999999997</v>
      </c>
      <c r="Q41" s="12">
        <f>'bilat oda current'!Q41+'multilat oda current'!Q41</f>
        <v>423.32</v>
      </c>
      <c r="R41" s="12">
        <f>'bilat oda current'!R41+'multilat oda current'!R41</f>
        <v>752.31</v>
      </c>
      <c r="S41" s="12">
        <f>'bilat oda current'!S41+'multilat oda current'!S41</f>
        <v>455.25</v>
      </c>
      <c r="T41" s="12">
        <f>'bilat oda current'!T41+'multilat oda current'!T41</f>
        <v>696.11</v>
      </c>
      <c r="U41" s="12">
        <f>'bilat oda current'!U41+'multilat oda current'!U41</f>
        <v>802.34</v>
      </c>
      <c r="V41" s="12">
        <f>'bilat oda current'!V41+'multilat oda current'!V41</f>
        <v>815.54</v>
      </c>
    </row>
    <row r="42" spans="1:22" ht="13.5">
      <c r="A42" s="7" t="s">
        <v>66</v>
      </c>
      <c r="B42" s="6" t="s">
        <v>32</v>
      </c>
      <c r="C42" s="12">
        <f>'bilat oda current'!C42+'multilat oda current'!C42</f>
        <v>0</v>
      </c>
      <c r="D42" s="12">
        <f>'bilat oda current'!D42+'multilat oda current'!D42</f>
        <v>4</v>
      </c>
      <c r="E42" s="12">
        <f>'bilat oda current'!E42+'multilat oda current'!E42</f>
        <v>2</v>
      </c>
      <c r="F42" s="12">
        <f>'bilat oda current'!F42+'multilat oda current'!F42</f>
        <v>3</v>
      </c>
      <c r="G42" s="12">
        <f>'bilat oda current'!G42+'multilat oda current'!G42</f>
        <v>2</v>
      </c>
      <c r="H42" s="12">
        <f>'bilat oda current'!H42+'multilat oda current'!H42</f>
        <v>0</v>
      </c>
      <c r="I42" s="12">
        <f>'bilat oda current'!I42+'multilat oda current'!I42</f>
        <v>0</v>
      </c>
      <c r="J42" s="12">
        <f>'bilat oda current'!J42+'multilat oda current'!J42</f>
        <v>7.82</v>
      </c>
      <c r="K42" s="12">
        <f>'bilat oda current'!K42+'multilat oda current'!K42</f>
        <v>7.15</v>
      </c>
      <c r="L42" s="12">
        <f>'bilat oda current'!L42+'multilat oda current'!L42</f>
        <v>7.57</v>
      </c>
      <c r="M42" s="12">
        <f>'bilat oda current'!M42+'multilat oda current'!M42</f>
        <v>8.61</v>
      </c>
      <c r="N42" s="12">
        <f>'bilat oda current'!N42+'multilat oda current'!N42</f>
        <v>9.73</v>
      </c>
      <c r="O42" s="12">
        <f>'bilat oda current'!O42+'multilat oda current'!O42</f>
        <v>12.649999999999999</v>
      </c>
      <c r="P42" s="12">
        <f>'bilat oda current'!P42+'multilat oda current'!P42</f>
        <v>17.66</v>
      </c>
      <c r="Q42" s="12">
        <f>'bilat oda current'!Q42+'multilat oda current'!Q42</f>
        <v>21.23</v>
      </c>
      <c r="R42" s="12">
        <f>'bilat oda current'!R42+'multilat oda current'!R42</f>
        <v>27.229999999999997</v>
      </c>
      <c r="S42" s="12">
        <f>'bilat oda current'!S42+'multilat oda current'!S42</f>
        <v>41.49</v>
      </c>
      <c r="T42" s="12">
        <f>'bilat oda current'!T42+'multilat oda current'!T42</f>
        <v>48.24</v>
      </c>
      <c r="U42" s="12">
        <f>'bilat oda current'!U42+'multilat oda current'!U42</f>
        <v>48.39</v>
      </c>
      <c r="V42" s="12">
        <f>'bilat oda current'!V42+'multilat oda current'!V42</f>
        <v>34.42</v>
      </c>
    </row>
    <row r="43" spans="1:22" ht="13.5">
      <c r="A43" s="7" t="s">
        <v>67</v>
      </c>
      <c r="B43" s="6" t="s">
        <v>32</v>
      </c>
      <c r="C43" s="12">
        <f>'bilat oda current'!C43+'multilat oda current'!C43</f>
        <v>0</v>
      </c>
      <c r="D43" s="12">
        <f>'bilat oda current'!D43+'multilat oda current'!D43</f>
        <v>0</v>
      </c>
      <c r="E43" s="12">
        <f>'bilat oda current'!E43+'multilat oda current'!E43</f>
        <v>0</v>
      </c>
      <c r="F43" s="12">
        <f>'bilat oda current'!F43+'multilat oda current'!F43</f>
        <v>0</v>
      </c>
      <c r="G43" s="12">
        <f>'bilat oda current'!G43+'multilat oda current'!G43</f>
        <v>0</v>
      </c>
      <c r="H43" s="12">
        <f>'bilat oda current'!H43+'multilat oda current'!H43</f>
        <v>0</v>
      </c>
      <c r="I43" s="12">
        <f>'bilat oda current'!I43+'multilat oda current'!I43</f>
        <v>0</v>
      </c>
      <c r="J43" s="12">
        <f>'bilat oda current'!J43+'multilat oda current'!J43</f>
        <v>0</v>
      </c>
      <c r="K43" s="12">
        <f>'bilat oda current'!K43+'multilat oda current'!K43</f>
        <v>0</v>
      </c>
      <c r="L43" s="12">
        <f>'bilat oda current'!L43+'multilat oda current'!L43</f>
        <v>0</v>
      </c>
      <c r="M43" s="12">
        <f>'bilat oda current'!M43+'multilat oda current'!M43</f>
        <v>0</v>
      </c>
      <c r="N43" s="12">
        <f>'bilat oda current'!N43+'multilat oda current'!N43</f>
        <v>0</v>
      </c>
      <c r="O43" s="12">
        <f>'bilat oda current'!O43+'multilat oda current'!O43</f>
        <v>0</v>
      </c>
      <c r="P43" s="12">
        <f>'bilat oda current'!P43+'multilat oda current'!P43</f>
        <v>0</v>
      </c>
      <c r="Q43" s="12">
        <f>'bilat oda current'!Q43+'multilat oda current'!Q43</f>
        <v>0</v>
      </c>
      <c r="R43" s="12">
        <f>'bilat oda current'!R43+'multilat oda current'!R43</f>
        <v>0</v>
      </c>
      <c r="S43" s="12">
        <f>'bilat oda current'!S43+'multilat oda current'!S43</f>
        <v>0</v>
      </c>
      <c r="T43" s="12">
        <f>'bilat oda current'!T43+'multilat oda current'!T43</f>
        <v>0</v>
      </c>
      <c r="U43" s="12">
        <f>'bilat oda current'!U43+'multilat oda current'!U43</f>
        <v>0</v>
      </c>
      <c r="V43" s="12">
        <f>'bilat oda current'!V43+'multilat oda current'!V43</f>
        <v>123.89999999999999</v>
      </c>
    </row>
    <row r="44" spans="1:22" ht="13.5">
      <c r="A44" s="7" t="s">
        <v>68</v>
      </c>
      <c r="B44" s="6" t="s">
        <v>32</v>
      </c>
      <c r="C44" s="12">
        <f>'bilat oda current'!C44+'multilat oda current'!C44</f>
        <v>0</v>
      </c>
      <c r="D44" s="12">
        <f>'bilat oda current'!D44+'multilat oda current'!D44</f>
        <v>0</v>
      </c>
      <c r="E44" s="12">
        <f>'bilat oda current'!E44+'multilat oda current'!E44</f>
        <v>0</v>
      </c>
      <c r="F44" s="12">
        <f>'bilat oda current'!F44+'multilat oda current'!F44</f>
        <v>0</v>
      </c>
      <c r="G44" s="12">
        <f>'bilat oda current'!G44+'multilat oda current'!G44</f>
        <v>0</v>
      </c>
      <c r="H44" s="12">
        <f>'bilat oda current'!H44+'multilat oda current'!H44</f>
        <v>0</v>
      </c>
      <c r="I44" s="12">
        <f>'bilat oda current'!I44+'multilat oda current'!I44</f>
        <v>0</v>
      </c>
      <c r="J44" s="12">
        <f>'bilat oda current'!J44+'multilat oda current'!J44</f>
        <v>0</v>
      </c>
      <c r="K44" s="12">
        <f>'bilat oda current'!K44+'multilat oda current'!K44</f>
        <v>18.72</v>
      </c>
      <c r="L44" s="12">
        <f>'bilat oda current'!L44+'multilat oda current'!L44</f>
        <v>20.33</v>
      </c>
      <c r="M44" s="12">
        <f>'bilat oda current'!M44+'multilat oda current'!M44</f>
        <v>28.810000000000002</v>
      </c>
      <c r="N44" s="12">
        <f>'bilat oda current'!N44+'multilat oda current'!N44</f>
        <v>35.57</v>
      </c>
      <c r="O44" s="12">
        <f>'bilat oda current'!O44+'multilat oda current'!O44</f>
        <v>14.260000000000002</v>
      </c>
      <c r="P44" s="12">
        <f>'bilat oda current'!P44+'multilat oda current'!P44</f>
        <v>27.19</v>
      </c>
      <c r="Q44" s="12">
        <f>'bilat oda current'!Q44+'multilat oda current'!Q44</f>
        <v>117.51</v>
      </c>
      <c r="R44" s="12">
        <f>'bilat oda current'!R44+'multilat oda current'!R44</f>
        <v>204.79000000000002</v>
      </c>
      <c r="S44" s="12">
        <f>'bilat oda current'!S44+'multilat oda current'!S44</f>
        <v>296.79</v>
      </c>
      <c r="T44" s="12">
        <f>'bilat oda current'!T44+'multilat oda current'!T44</f>
        <v>362.84000000000003</v>
      </c>
      <c r="U44" s="12">
        <f>'bilat oda current'!U44+'multilat oda current'!U44</f>
        <v>372.37</v>
      </c>
      <c r="V44" s="12">
        <f>'bilat oda current'!V44+'multilat oda current'!V44</f>
        <v>374.66999999999996</v>
      </c>
    </row>
    <row r="45" spans="1:22" ht="13.5">
      <c r="A45" s="7" t="s">
        <v>69</v>
      </c>
      <c r="B45" s="6" t="s">
        <v>32</v>
      </c>
      <c r="C45" s="12">
        <f>'bilat oda current'!C45+'multilat oda current'!C45</f>
        <v>0</v>
      </c>
      <c r="D45" s="12">
        <f>'bilat oda current'!D45+'multilat oda current'!D45</f>
        <v>0</v>
      </c>
      <c r="E45" s="12">
        <f>'bilat oda current'!E45+'multilat oda current'!E45</f>
        <v>0</v>
      </c>
      <c r="F45" s="12">
        <f>'bilat oda current'!F45+'multilat oda current'!F45</f>
        <v>0</v>
      </c>
      <c r="G45" s="12">
        <f>'bilat oda current'!G45+'multilat oda current'!G45</f>
        <v>0</v>
      </c>
      <c r="H45" s="12">
        <f>'bilat oda current'!H45+'multilat oda current'!H45</f>
        <v>0</v>
      </c>
      <c r="I45" s="12">
        <f>'bilat oda current'!I45+'multilat oda current'!I45</f>
        <v>0</v>
      </c>
      <c r="J45" s="12">
        <f>'bilat oda current'!J45+'multilat oda current'!J45</f>
        <v>0</v>
      </c>
      <c r="K45" s="12">
        <f>'bilat oda current'!K45+'multilat oda current'!K45</f>
        <v>0</v>
      </c>
      <c r="L45" s="12">
        <f>'bilat oda current'!L45+'multilat oda current'!L45</f>
        <v>7.359999999999999</v>
      </c>
      <c r="M45" s="12">
        <f>'bilat oda current'!M45+'multilat oda current'!M45</f>
        <v>5.86</v>
      </c>
      <c r="N45" s="12">
        <f>'bilat oda current'!N45+'multilat oda current'!N45</f>
        <v>8.28</v>
      </c>
      <c r="O45" s="12">
        <f>'bilat oda current'!O45+'multilat oda current'!O45</f>
        <v>6.68</v>
      </c>
      <c r="P45" s="12">
        <f>'bilat oda current'!P45+'multilat oda current'!P45</f>
        <v>15.07</v>
      </c>
      <c r="Q45" s="12">
        <f>'bilat oda current'!Q45+'multilat oda current'!Q45</f>
        <v>28.22</v>
      </c>
      <c r="R45" s="12">
        <f>'bilat oda current'!R45+'multilat oda current'!R45</f>
        <v>56.09</v>
      </c>
      <c r="S45" s="12">
        <f>'bilat oda current'!S45+'multilat oda current'!S45</f>
        <v>55.11</v>
      </c>
      <c r="T45" s="12">
        <f>'bilat oda current'!T45+'multilat oda current'!T45</f>
        <v>67.19999999999999</v>
      </c>
      <c r="U45" s="12">
        <f>'bilat oda current'!U45+'multilat oda current'!U45</f>
        <v>91.86</v>
      </c>
      <c r="V45" s="12">
        <f>'bilat oda current'!V45+'multilat oda current'!V45</f>
        <v>75.39</v>
      </c>
    </row>
    <row r="46" spans="1:22" ht="13.5">
      <c r="A46" s="7" t="s">
        <v>70</v>
      </c>
      <c r="B46" s="6" t="s">
        <v>32</v>
      </c>
      <c r="C46" s="12">
        <f>'bilat oda current'!C46+'multilat oda current'!C46</f>
        <v>0</v>
      </c>
      <c r="D46" s="12">
        <f>'bilat oda current'!D46+'multilat oda current'!D46</f>
        <v>0</v>
      </c>
      <c r="E46" s="12">
        <f>'bilat oda current'!E46+'multilat oda current'!E46</f>
        <v>0</v>
      </c>
      <c r="F46" s="12">
        <f>'bilat oda current'!F46+'multilat oda current'!F46</f>
        <v>0</v>
      </c>
      <c r="G46" s="12">
        <f>'bilat oda current'!G46+'multilat oda current'!G46</f>
        <v>0</v>
      </c>
      <c r="H46" s="12">
        <f>'bilat oda current'!H46+'multilat oda current'!H46</f>
        <v>0</v>
      </c>
      <c r="I46" s="12">
        <f>'bilat oda current'!I46+'multilat oda current'!I46</f>
        <v>0</v>
      </c>
      <c r="J46" s="12">
        <f>'bilat oda current'!J46+'multilat oda current'!J46</f>
        <v>0</v>
      </c>
      <c r="K46" s="12">
        <f>'bilat oda current'!K46+'multilat oda current'!K46</f>
        <v>0</v>
      </c>
      <c r="L46" s="12">
        <f>'bilat oda current'!L46+'multilat oda current'!L46</f>
        <v>0</v>
      </c>
      <c r="M46" s="12">
        <f>'bilat oda current'!M46+'multilat oda current'!M46</f>
        <v>0</v>
      </c>
      <c r="N46" s="12">
        <f>'bilat oda current'!N46+'multilat oda current'!N46</f>
        <v>0</v>
      </c>
      <c r="O46" s="12">
        <f>'bilat oda current'!O46+'multilat oda current'!O46</f>
        <v>0</v>
      </c>
      <c r="P46" s="12">
        <f>'bilat oda current'!P46+'multilat oda current'!P46</f>
        <v>0</v>
      </c>
      <c r="Q46" s="12">
        <f>'bilat oda current'!Q46+'multilat oda current'!Q46</f>
        <v>0</v>
      </c>
      <c r="R46" s="12">
        <f>'bilat oda current'!R46+'multilat oda current'!R46</f>
        <v>34.67</v>
      </c>
      <c r="S46" s="12">
        <f>'bilat oda current'!S46+'multilat oda current'!S46</f>
        <v>0</v>
      </c>
      <c r="T46" s="12">
        <f>'bilat oda current'!T46+'multilat oda current'!T46</f>
        <v>0</v>
      </c>
      <c r="U46" s="12">
        <f>'bilat oda current'!U46+'multilat oda current'!U46</f>
        <v>0</v>
      </c>
      <c r="V46" s="12">
        <f>'bilat oda current'!V46+'multilat oda current'!V46</f>
        <v>71.27</v>
      </c>
    </row>
    <row r="47" spans="1:22" ht="13.5">
      <c r="A47" s="7" t="s">
        <v>71</v>
      </c>
      <c r="B47" s="6" t="s">
        <v>32</v>
      </c>
      <c r="C47" s="12">
        <f>'bilat oda current'!C47+'multilat oda current'!C47</f>
        <v>0</v>
      </c>
      <c r="D47" s="12">
        <f>'bilat oda current'!D47+'multilat oda current'!D47</f>
        <v>0</v>
      </c>
      <c r="E47" s="12">
        <f>'bilat oda current'!E47+'multilat oda current'!E47</f>
        <v>0</v>
      </c>
      <c r="F47" s="12">
        <f>'bilat oda current'!F47+'multilat oda current'!F47</f>
        <v>0</v>
      </c>
      <c r="G47" s="12">
        <f>'bilat oda current'!G47+'multilat oda current'!G47</f>
        <v>0</v>
      </c>
      <c r="H47" s="12">
        <f>'bilat oda current'!H47+'multilat oda current'!H47</f>
        <v>0</v>
      </c>
      <c r="I47" s="12">
        <f>'bilat oda current'!I47+'multilat oda current'!I47</f>
        <v>0</v>
      </c>
      <c r="J47" s="12">
        <f>'bilat oda current'!J47+'multilat oda current'!J47</f>
        <v>0</v>
      </c>
      <c r="K47" s="12">
        <f>'bilat oda current'!K47+'multilat oda current'!K47</f>
        <v>0</v>
      </c>
      <c r="L47" s="12">
        <f>'bilat oda current'!L47+'multilat oda current'!L47</f>
        <v>0</v>
      </c>
      <c r="M47" s="12">
        <f>'bilat oda current'!M47+'multilat oda current'!M47</f>
        <v>0</v>
      </c>
      <c r="N47" s="12">
        <f>'bilat oda current'!N47+'multilat oda current'!N47</f>
        <v>0</v>
      </c>
      <c r="O47" s="12">
        <f>'bilat oda current'!O47+'multilat oda current'!O47</f>
        <v>0</v>
      </c>
      <c r="P47" s="12">
        <f>'bilat oda current'!P47+'multilat oda current'!P47</f>
        <v>0</v>
      </c>
      <c r="Q47" s="12">
        <f>'bilat oda current'!Q47+'multilat oda current'!Q47</f>
        <v>0</v>
      </c>
      <c r="R47" s="12">
        <f>'bilat oda current'!R47+'multilat oda current'!R47</f>
        <v>0</v>
      </c>
      <c r="S47" s="12">
        <f>'bilat oda current'!S47+'multilat oda current'!S47</f>
        <v>73.74</v>
      </c>
      <c r="T47" s="12">
        <f>'bilat oda current'!T47+'multilat oda current'!T47</f>
        <v>66.95</v>
      </c>
      <c r="U47" s="12">
        <f>'bilat oda current'!U47+'multilat oda current'!U47</f>
        <v>178.45</v>
      </c>
      <c r="V47" s="12">
        <f>'bilat oda current'!V47+'multilat oda current'!V47</f>
        <v>40.22</v>
      </c>
    </row>
    <row r="48" spans="1:22" ht="13.5">
      <c r="A48" s="7" t="s">
        <v>72</v>
      </c>
      <c r="B48" s="6" t="s">
        <v>32</v>
      </c>
      <c r="C48" s="12">
        <f>'bilat oda current'!C48+'multilat oda current'!C48</f>
        <v>0</v>
      </c>
      <c r="D48" s="12">
        <f>'bilat oda current'!D48+'multilat oda current'!D48</f>
        <v>83</v>
      </c>
      <c r="E48" s="12">
        <f>'bilat oda current'!E48+'multilat oda current'!E48</f>
        <v>87.02</v>
      </c>
      <c r="F48" s="12">
        <f>'bilat oda current'!F48+'multilat oda current'!F48</f>
        <v>73.07000000000001</v>
      </c>
      <c r="G48" s="12">
        <f>'bilat oda current'!G48+'multilat oda current'!G48</f>
        <v>57.540000000000006</v>
      </c>
      <c r="H48" s="12">
        <f>'bilat oda current'!H48+'multilat oda current'!H48</f>
        <v>106.75999999999999</v>
      </c>
      <c r="I48" s="12">
        <f>'bilat oda current'!I48+'multilat oda current'!I48</f>
        <v>87.6</v>
      </c>
      <c r="J48" s="12">
        <f>'bilat oda current'!J48+'multilat oda current'!J48</f>
        <v>76.72</v>
      </c>
      <c r="K48" s="12">
        <f>'bilat oda current'!K48+'multilat oda current'!K48</f>
        <v>68.78999999999999</v>
      </c>
      <c r="L48" s="12">
        <f>'bilat oda current'!L48+'multilat oda current'!L48</f>
        <v>120.28</v>
      </c>
      <c r="M48" s="12">
        <f>'bilat oda current'!M48+'multilat oda current'!M48</f>
        <v>81.92</v>
      </c>
      <c r="N48" s="12">
        <f>'bilat oda current'!N48+'multilat oda current'!N48</f>
        <v>64.13</v>
      </c>
      <c r="O48" s="12">
        <f>'bilat oda current'!O48+'multilat oda current'!O48</f>
        <v>72.97</v>
      </c>
      <c r="P48" s="12">
        <f>'bilat oda current'!P48+'multilat oda current'!P48</f>
        <v>66.63</v>
      </c>
      <c r="Q48" s="12">
        <f>'bilat oda current'!Q48+'multilat oda current'!Q48</f>
        <v>339.15</v>
      </c>
      <c r="R48" s="12">
        <f>'bilat oda current'!R48+'multilat oda current'!R48</f>
        <v>601.04</v>
      </c>
      <c r="S48" s="12">
        <f>'bilat oda current'!S48+'multilat oda current'!S48</f>
        <v>714.21</v>
      </c>
      <c r="T48" s="12">
        <f>'bilat oda current'!T48+'multilat oda current'!T48</f>
        <v>602.24</v>
      </c>
      <c r="U48" s="12">
        <f>'bilat oda current'!U48+'multilat oda current'!U48</f>
        <v>780.36</v>
      </c>
      <c r="V48" s="12">
        <f>'bilat oda current'!V48+'multilat oda current'!V48</f>
        <v>707.17</v>
      </c>
    </row>
    <row r="49" spans="1:22" ht="13.5">
      <c r="A49" s="7" t="s">
        <v>73</v>
      </c>
      <c r="B49" s="6" t="s">
        <v>32</v>
      </c>
      <c r="C49" s="12">
        <f>'bilat oda current'!C49+'multilat oda current'!C49</f>
        <v>0</v>
      </c>
      <c r="D49" s="12">
        <f>'bilat oda current'!D49+'multilat oda current'!D49</f>
        <v>1819</v>
      </c>
      <c r="E49" s="12">
        <f>'bilat oda current'!E49+'multilat oda current'!E49</f>
        <v>598</v>
      </c>
      <c r="F49" s="12">
        <f>'bilat oda current'!F49+'multilat oda current'!F49</f>
        <v>692</v>
      </c>
      <c r="G49" s="12">
        <f>'bilat oda current'!G49+'multilat oda current'!G49</f>
        <v>670</v>
      </c>
      <c r="H49" s="12">
        <f>'bilat oda current'!H49+'multilat oda current'!H49</f>
        <v>576.11</v>
      </c>
      <c r="I49" s="12">
        <f>'bilat oda current'!I49+'multilat oda current'!I49</f>
        <v>741.04</v>
      </c>
      <c r="J49" s="12">
        <f>'bilat oda current'!J49+'multilat oda current'!J49</f>
        <v>624.4100000000001</v>
      </c>
      <c r="K49" s="12">
        <f>'bilat oda current'!K49+'multilat oda current'!K49</f>
        <v>550.15</v>
      </c>
      <c r="L49" s="12">
        <f>'bilat oda current'!L49+'multilat oda current'!L49</f>
        <v>332.20000000000005</v>
      </c>
      <c r="M49" s="12">
        <f>'bilat oda current'!M49+'multilat oda current'!M49</f>
        <v>440.49</v>
      </c>
      <c r="N49" s="12">
        <f>'bilat oda current'!N49+'multilat oda current'!N49</f>
        <v>278.5</v>
      </c>
      <c r="O49" s="12">
        <f>'bilat oda current'!O49+'multilat oda current'!O49</f>
        <v>2498.1299999999997</v>
      </c>
      <c r="P49" s="12">
        <f>'bilat oda current'!P49+'multilat oda current'!P49</f>
        <v>2528.64</v>
      </c>
      <c r="Q49" s="12">
        <f>'bilat oda current'!Q49+'multilat oda current'!Q49</f>
        <v>1895.02</v>
      </c>
      <c r="R49" s="12">
        <f>'bilat oda current'!R49+'multilat oda current'!R49</f>
        <v>1244.64</v>
      </c>
      <c r="S49" s="12">
        <f>'bilat oda current'!S49+'multilat oda current'!S49</f>
        <v>2182.84</v>
      </c>
      <c r="T49" s="12">
        <f>'bilat oda current'!T49+'multilat oda current'!T49</f>
        <v>1660.72</v>
      </c>
      <c r="U49" s="12">
        <f>'bilat oda current'!U49+'multilat oda current'!U49</f>
        <v>5262.009999999999</v>
      </c>
      <c r="V49" s="12">
        <f>'bilat oda current'!V49+'multilat oda current'!V49</f>
        <v>3354.8599999999997</v>
      </c>
    </row>
    <row r="50" spans="1:22" ht="13.5">
      <c r="A50" s="7" t="s">
        <v>74</v>
      </c>
      <c r="B50" s="6" t="s">
        <v>32</v>
      </c>
      <c r="C50" s="12">
        <f>'bilat oda current'!C50+'multilat oda current'!C50</f>
        <v>0</v>
      </c>
      <c r="D50" s="12">
        <f>'bilat oda current'!D50+'multilat oda current'!D50</f>
        <v>106</v>
      </c>
      <c r="E50" s="12">
        <f>'bilat oda current'!E50+'multilat oda current'!E50</f>
        <v>84</v>
      </c>
      <c r="F50" s="12">
        <f>'bilat oda current'!F50+'multilat oda current'!F50</f>
        <v>57</v>
      </c>
      <c r="G50" s="12">
        <f>'bilat oda current'!G50+'multilat oda current'!G50</f>
        <v>71</v>
      </c>
      <c r="H50" s="12">
        <f>'bilat oda current'!H50+'multilat oda current'!H50</f>
        <v>92</v>
      </c>
      <c r="I50" s="12">
        <f>'bilat oda current'!I50+'multilat oda current'!I50</f>
        <v>87.87</v>
      </c>
      <c r="J50" s="12">
        <f>'bilat oda current'!J50+'multilat oda current'!J50</f>
        <v>154.57</v>
      </c>
      <c r="K50" s="12">
        <f>'bilat oda current'!K50+'multilat oda current'!K50</f>
        <v>113.88</v>
      </c>
      <c r="L50" s="12">
        <f>'bilat oda current'!L50+'multilat oda current'!L50</f>
        <v>113.9</v>
      </c>
      <c r="M50" s="12">
        <f>'bilat oda current'!M50+'multilat oda current'!M50</f>
        <v>164.88</v>
      </c>
      <c r="N50" s="12">
        <f>'bilat oda current'!N50+'multilat oda current'!N50</f>
        <v>94.71000000000001</v>
      </c>
      <c r="O50" s="12">
        <f>'bilat oda current'!O50+'multilat oda current'!O50</f>
        <v>133.81</v>
      </c>
      <c r="P50" s="12">
        <f>'bilat oda current'!P50+'multilat oda current'!P50</f>
        <v>115.7</v>
      </c>
      <c r="Q50" s="12">
        <f>'bilat oda current'!Q50+'multilat oda current'!Q50</f>
        <v>527.1</v>
      </c>
      <c r="R50" s="12">
        <f>'bilat oda current'!R50+'multilat oda current'!R50</f>
        <v>663.99</v>
      </c>
      <c r="S50" s="12">
        <f>'bilat oda current'!S50+'multilat oda current'!S50</f>
        <v>797.66</v>
      </c>
      <c r="T50" s="12">
        <f>'bilat oda current'!T50+'multilat oda current'!T50</f>
        <v>880.3299999999999</v>
      </c>
      <c r="U50" s="12">
        <f>'bilat oda current'!U50+'multilat oda current'!U50</f>
        <v>1094.46</v>
      </c>
      <c r="V50" s="12">
        <f>'bilat oda current'!V50+'multilat oda current'!V50</f>
        <v>960.22</v>
      </c>
    </row>
    <row r="51" ht="12.75">
      <c r="A51" s="11" t="s">
        <v>75</v>
      </c>
    </row>
  </sheetData>
  <sheetProtection/>
  <mergeCells count="9">
    <mergeCell ref="A6:B6"/>
    <mergeCell ref="C6:V6"/>
    <mergeCell ref="A7:B7"/>
    <mergeCell ref="A3:B3"/>
    <mergeCell ref="C3:V3"/>
    <mergeCell ref="A4:B4"/>
    <mergeCell ref="C4:V4"/>
    <mergeCell ref="A5:B5"/>
    <mergeCell ref="C5:V5"/>
  </mergeCells>
  <hyperlinks>
    <hyperlink ref="A2" r:id="rId1" tooltip="Click once to display linked information. Click and hold to select this cell." display="http://stats.oecd.org/OECDStat_Metadata/ShowMetadata.ashx?Dataset=TABLE1&amp;ShowOnWeb=true&amp;Lang=en"/>
    <hyperlink ref="C4" r:id="rId2" tooltip="Click once to display linked information. Click and hold to select this cell." display="http://stats.oecd.org/OECDStat_Metadata/ShowMetadata.ashx?Dataset=TABLE1&amp;Coords=[FLOWS].[114]&amp;ShowOnWeb=true&amp;Lang=en"/>
    <hyperlink ref="R7" r:id="rId3" tooltip="Click once to display linked information. Click and hold to select this cell." display="http://stats.oecd.org/OECDStat_Metadata/ShowMetadata.ashx?Dataset=TABLE1&amp;Coords=[TIME].[2005]&amp;ShowOnWeb=true&amp;Lang=en"/>
    <hyperlink ref="A37" r:id="rId4" tooltip="Click once to display linked information. Click and hold to select this cell." display="http://stats.oecd.org/OECDStat_Metadata/ShowMetadata.ashx?Dataset=TABLE1&amp;Coords=[DAC_DONOR].[918]&amp;ShowOnWeb=true&amp;Lang=en"/>
    <hyperlink ref="A51" r:id="rId5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PageLayoutView="0" workbookViewId="0" topLeftCell="A1">
      <pane xSplit="2" ySplit="8" topLeftCell="F9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F10" sqref="F10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78</v>
      </c>
    </row>
    <row r="2" ht="23.25">
      <c r="A2" s="2" t="s">
        <v>1</v>
      </c>
    </row>
    <row r="3" spans="1:22" ht="12.75">
      <c r="A3" s="14" t="s">
        <v>2</v>
      </c>
      <c r="B3" s="15"/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t="12.75">
      <c r="A4" s="14" t="s">
        <v>4</v>
      </c>
      <c r="B4" s="15"/>
      <c r="C4" s="21" t="s">
        <v>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12.75">
      <c r="A5" s="14" t="s">
        <v>6</v>
      </c>
      <c r="B5" s="15"/>
      <c r="C5" s="16" t="s">
        <v>77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1:22" ht="12.75">
      <c r="A6" s="14" t="s">
        <v>8</v>
      </c>
      <c r="B6" s="15"/>
      <c r="C6" s="16" t="s">
        <v>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12.75">
      <c r="A7" s="19" t="s">
        <v>10</v>
      </c>
      <c r="B7" s="20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4" t="s">
        <v>26</v>
      </c>
      <c r="S7" s="3" t="s">
        <v>27</v>
      </c>
      <c r="T7" s="3" t="s">
        <v>28</v>
      </c>
      <c r="U7" s="3" t="s">
        <v>29</v>
      </c>
      <c r="V7" s="3" t="s">
        <v>30</v>
      </c>
    </row>
    <row r="8" spans="1:22" ht="13.5">
      <c r="A8" s="5" t="s">
        <v>31</v>
      </c>
      <c r="B8" s="6" t="s">
        <v>32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</row>
    <row r="9" spans="1:22" ht="13.5">
      <c r="A9" s="7" t="s">
        <v>33</v>
      </c>
      <c r="B9" s="6" t="s">
        <v>32</v>
      </c>
      <c r="C9" s="8">
        <v>63805.56</v>
      </c>
      <c r="D9" s="8">
        <v>73539.78</v>
      </c>
      <c r="E9" s="8">
        <v>68110.94</v>
      </c>
      <c r="F9" s="8">
        <v>64408.62</v>
      </c>
      <c r="G9" s="8">
        <v>65150.47</v>
      </c>
      <c r="H9" s="8">
        <v>58345.46</v>
      </c>
      <c r="I9" s="8">
        <v>59603.62</v>
      </c>
      <c r="J9" s="8">
        <v>55392.64</v>
      </c>
      <c r="K9" s="8">
        <v>59513.85</v>
      </c>
      <c r="L9" s="8">
        <v>61348.21</v>
      </c>
      <c r="M9" s="8">
        <v>61594.63</v>
      </c>
      <c r="N9" s="8">
        <v>64723.14</v>
      </c>
      <c r="O9" s="8">
        <v>73185.86</v>
      </c>
      <c r="P9" s="8">
        <v>77492.21</v>
      </c>
      <c r="Q9" s="8">
        <v>78631.18</v>
      </c>
      <c r="R9" s="8">
        <v>109291.78</v>
      </c>
      <c r="S9" s="8">
        <v>103690.11</v>
      </c>
      <c r="T9" s="8">
        <v>93371.02</v>
      </c>
      <c r="U9" s="8">
        <v>107044.06</v>
      </c>
      <c r="V9" s="8">
        <v>105176.05</v>
      </c>
    </row>
    <row r="10" spans="1:22" ht="13.5">
      <c r="A10" s="7" t="s">
        <v>34</v>
      </c>
      <c r="B10" s="6" t="s">
        <v>32</v>
      </c>
      <c r="C10" s="9">
        <f>SUM(C15:C36)</f>
        <v>59299.25</v>
      </c>
      <c r="D10" s="9">
        <f aca="true" t="shared" si="0" ref="D10:V10">SUM(D15:D36)</f>
        <v>63539.23</v>
      </c>
      <c r="E10" s="9">
        <f t="shared" si="0"/>
        <v>60265.47000000001</v>
      </c>
      <c r="F10" s="9">
        <f t="shared" si="0"/>
        <v>56709.92999999999</v>
      </c>
      <c r="G10" s="9">
        <f t="shared" si="0"/>
        <v>56914.63</v>
      </c>
      <c r="H10" s="9">
        <f t="shared" si="0"/>
        <v>50690.600000000006</v>
      </c>
      <c r="I10" s="9">
        <f t="shared" si="0"/>
        <v>51006.11000000001</v>
      </c>
      <c r="J10" s="9">
        <f t="shared" si="0"/>
        <v>46060.31</v>
      </c>
      <c r="K10" s="9">
        <f t="shared" si="0"/>
        <v>50393.279999999984</v>
      </c>
      <c r="L10" s="9">
        <f t="shared" si="0"/>
        <v>52544.04</v>
      </c>
      <c r="M10" s="9">
        <f t="shared" si="0"/>
        <v>52225.969999999994</v>
      </c>
      <c r="N10" s="9">
        <f t="shared" si="0"/>
        <v>53399.9</v>
      </c>
      <c r="O10" s="9">
        <f t="shared" si="0"/>
        <v>59814.19000000001</v>
      </c>
      <c r="P10" s="9">
        <f t="shared" si="0"/>
        <v>64218.65000000001</v>
      </c>
      <c r="Q10" s="9">
        <f t="shared" si="0"/>
        <v>64490.46000000001</v>
      </c>
      <c r="R10" s="9">
        <f t="shared" si="0"/>
        <v>94895.56</v>
      </c>
      <c r="S10" s="9">
        <f t="shared" si="0"/>
        <v>86974.35999999999</v>
      </c>
      <c r="T10" s="9">
        <f t="shared" si="0"/>
        <v>76817.86</v>
      </c>
      <c r="U10" s="9">
        <f t="shared" si="0"/>
        <v>86463.42</v>
      </c>
      <c r="V10" s="9">
        <f t="shared" si="0"/>
        <v>85335.98000000001</v>
      </c>
    </row>
    <row r="11" spans="1:22" ht="13.5">
      <c r="A11" s="7" t="s">
        <v>35</v>
      </c>
      <c r="B11" s="6" t="s">
        <v>32</v>
      </c>
      <c r="C11" s="8">
        <v>4490.13</v>
      </c>
      <c r="D11" s="8">
        <v>6107.87</v>
      </c>
      <c r="E11" s="8">
        <v>6463.82</v>
      </c>
      <c r="F11" s="8">
        <v>6041.05</v>
      </c>
      <c r="G11" s="8">
        <v>6894.03</v>
      </c>
      <c r="H11" s="8">
        <v>6664.94</v>
      </c>
      <c r="I11" s="8">
        <v>7502.18</v>
      </c>
      <c r="J11" s="8">
        <v>8119.67</v>
      </c>
      <c r="K11" s="8">
        <v>8050.07</v>
      </c>
      <c r="L11" s="8">
        <v>8017.74</v>
      </c>
      <c r="M11" s="8">
        <v>8215.9</v>
      </c>
      <c r="N11" s="8">
        <v>10314.58</v>
      </c>
      <c r="O11" s="8">
        <v>8921.36</v>
      </c>
      <c r="P11" s="8">
        <v>9113.52</v>
      </c>
      <c r="Q11" s="8">
        <v>10183.42</v>
      </c>
      <c r="R11" s="8">
        <v>10751.18</v>
      </c>
      <c r="S11" s="8">
        <v>11658.09</v>
      </c>
      <c r="T11" s="8">
        <v>12197.73</v>
      </c>
      <c r="U11" s="8">
        <v>12868</v>
      </c>
      <c r="V11" s="8">
        <v>13359.4</v>
      </c>
    </row>
    <row r="12" spans="1:22" ht="13.5">
      <c r="A12" s="7" t="s">
        <v>36</v>
      </c>
      <c r="B12" s="6" t="s">
        <v>32</v>
      </c>
      <c r="C12" s="9">
        <f>SUM(C38:C50)</f>
        <v>16.18</v>
      </c>
      <c r="D12" s="9">
        <f aca="true" t="shared" si="1" ref="D12:V12">SUM(D38:D50)</f>
        <v>3066</v>
      </c>
      <c r="E12" s="9">
        <f t="shared" si="1"/>
        <v>1143.25</v>
      </c>
      <c r="F12" s="9">
        <f t="shared" si="1"/>
        <v>1319.23</v>
      </c>
      <c r="G12" s="9">
        <f t="shared" si="1"/>
        <v>1213.3899999999999</v>
      </c>
      <c r="H12" s="9">
        <f t="shared" si="1"/>
        <v>920.4499999999999</v>
      </c>
      <c r="I12" s="9">
        <f t="shared" si="1"/>
        <v>1171.88</v>
      </c>
      <c r="J12" s="9">
        <f t="shared" si="1"/>
        <v>1047.8700000000001</v>
      </c>
      <c r="K12" s="9">
        <f t="shared" si="1"/>
        <v>978.76</v>
      </c>
      <c r="L12" s="9">
        <f t="shared" si="1"/>
        <v>656.16</v>
      </c>
      <c r="M12" s="9">
        <f t="shared" si="1"/>
        <v>931.9699999999999</v>
      </c>
      <c r="N12" s="9">
        <f t="shared" si="1"/>
        <v>812.6699999999998</v>
      </c>
      <c r="O12" s="9">
        <f t="shared" si="1"/>
        <v>4218.71</v>
      </c>
      <c r="P12" s="9">
        <f t="shared" si="1"/>
        <v>3902.61</v>
      </c>
      <c r="Q12" s="9">
        <f t="shared" si="1"/>
        <v>3740.89</v>
      </c>
      <c r="R12" s="9">
        <f t="shared" si="1"/>
        <v>3497.7000000000003</v>
      </c>
      <c r="S12" s="9">
        <f t="shared" si="1"/>
        <v>5444.05</v>
      </c>
      <c r="T12" s="9">
        <f t="shared" si="1"/>
        <v>4488.39</v>
      </c>
      <c r="U12" s="9">
        <f t="shared" si="1"/>
        <v>8198.33</v>
      </c>
      <c r="V12" s="9">
        <f t="shared" si="1"/>
        <v>6208.679999999999</v>
      </c>
    </row>
    <row r="13" spans="1:22" ht="13.5">
      <c r="A13" s="7" t="s">
        <v>37</v>
      </c>
      <c r="B13" s="6" t="s">
        <v>32</v>
      </c>
      <c r="C13" s="8">
        <v>45848.7</v>
      </c>
      <c r="D13" s="8">
        <v>49572.6</v>
      </c>
      <c r="E13" s="8">
        <v>45849.57</v>
      </c>
      <c r="F13" s="8">
        <v>42748.48</v>
      </c>
      <c r="G13" s="8">
        <v>42691.94</v>
      </c>
      <c r="H13" s="8">
        <v>36752.56</v>
      </c>
      <c r="I13" s="8">
        <v>36499.82</v>
      </c>
      <c r="J13" s="8">
        <v>31402.4</v>
      </c>
      <c r="K13" s="8">
        <v>34987.02</v>
      </c>
      <c r="L13" s="8">
        <v>36447.04</v>
      </c>
      <c r="M13" s="8">
        <v>34917.3</v>
      </c>
      <c r="N13" s="8">
        <v>34774.83</v>
      </c>
      <c r="O13" s="8">
        <v>41175.9</v>
      </c>
      <c r="P13" s="8">
        <v>44981.29</v>
      </c>
      <c r="Q13" s="8">
        <v>45419.34</v>
      </c>
      <c r="R13" s="8">
        <v>71738.35</v>
      </c>
      <c r="S13" s="8">
        <v>62576.12</v>
      </c>
      <c r="T13" s="8">
        <v>50944.39</v>
      </c>
      <c r="U13" s="8">
        <v>58734.89</v>
      </c>
      <c r="V13" s="8">
        <v>57806.95</v>
      </c>
    </row>
    <row r="14" spans="1:22" ht="13.5">
      <c r="A14" s="7" t="s">
        <v>38</v>
      </c>
      <c r="B14" s="6" t="s">
        <v>32</v>
      </c>
      <c r="C14" s="9">
        <v>31317.01</v>
      </c>
      <c r="D14" s="9">
        <v>32716.97</v>
      </c>
      <c r="E14" s="9">
        <v>33156.77</v>
      </c>
      <c r="F14" s="9">
        <v>32223.7</v>
      </c>
      <c r="G14" s="9">
        <v>31686.03</v>
      </c>
      <c r="H14" s="9">
        <v>27959.04</v>
      </c>
      <c r="I14" s="9">
        <v>27742.06</v>
      </c>
      <c r="J14" s="9">
        <v>26581.46</v>
      </c>
      <c r="K14" s="9">
        <v>26271.9</v>
      </c>
      <c r="L14" s="9">
        <v>26658.16</v>
      </c>
      <c r="M14" s="9">
        <v>27127.59</v>
      </c>
      <c r="N14" s="9">
        <v>28552.72</v>
      </c>
      <c r="O14" s="9">
        <v>31966.02</v>
      </c>
      <c r="P14" s="9">
        <v>32992.77</v>
      </c>
      <c r="Q14" s="9">
        <v>31949.93</v>
      </c>
      <c r="R14" s="9">
        <v>46290.18</v>
      </c>
      <c r="S14" s="9">
        <v>47203.14</v>
      </c>
      <c r="T14" s="9">
        <v>40441.16</v>
      </c>
      <c r="U14" s="9">
        <v>44855.02</v>
      </c>
      <c r="V14" s="9">
        <v>43653.23</v>
      </c>
    </row>
    <row r="15" spans="1:22" ht="13.5">
      <c r="A15" s="7" t="s">
        <v>39</v>
      </c>
      <c r="B15" s="6" t="s">
        <v>32</v>
      </c>
      <c r="C15" s="8">
        <v>1291.92</v>
      </c>
      <c r="D15" s="8">
        <v>1215.79</v>
      </c>
      <c r="E15" s="8">
        <v>1298.54</v>
      </c>
      <c r="F15" s="8">
        <v>1339.33</v>
      </c>
      <c r="G15" s="8">
        <v>1421.68</v>
      </c>
      <c r="H15" s="8">
        <v>1549.82</v>
      </c>
      <c r="I15" s="8">
        <v>1318.92</v>
      </c>
      <c r="J15" s="8">
        <v>1248.6</v>
      </c>
      <c r="K15" s="8">
        <v>1426.18</v>
      </c>
      <c r="L15" s="8">
        <v>1342.01</v>
      </c>
      <c r="M15" s="8">
        <v>1489</v>
      </c>
      <c r="N15" s="8">
        <v>1399.83</v>
      </c>
      <c r="O15" s="8">
        <v>1516.74</v>
      </c>
      <c r="P15" s="8">
        <v>1556.63</v>
      </c>
      <c r="Q15" s="8">
        <v>1610.22</v>
      </c>
      <c r="R15" s="8">
        <v>1816.65</v>
      </c>
      <c r="S15" s="8">
        <v>2175.76</v>
      </c>
      <c r="T15" s="8">
        <v>2378.37</v>
      </c>
      <c r="U15" s="8">
        <v>2652.98</v>
      </c>
      <c r="V15" s="8">
        <v>2437.97</v>
      </c>
    </row>
    <row r="16" spans="1:22" ht="13.5">
      <c r="A16" s="7" t="s">
        <v>40</v>
      </c>
      <c r="B16" s="6" t="s">
        <v>32</v>
      </c>
      <c r="C16" s="9">
        <v>120.35</v>
      </c>
      <c r="D16" s="9">
        <v>291.03</v>
      </c>
      <c r="E16" s="9">
        <v>99.62</v>
      </c>
      <c r="F16" s="9">
        <v>109.03</v>
      </c>
      <c r="G16" s="9">
        <v>291.13</v>
      </c>
      <c r="H16" s="9">
        <v>509.98</v>
      </c>
      <c r="I16" s="9">
        <v>491.7</v>
      </c>
      <c r="J16" s="9">
        <v>407.35</v>
      </c>
      <c r="K16" s="9">
        <v>445.06</v>
      </c>
      <c r="L16" s="9">
        <v>486.73</v>
      </c>
      <c r="M16" s="9">
        <v>489.18</v>
      </c>
      <c r="N16" s="9">
        <v>800.52</v>
      </c>
      <c r="O16" s="9">
        <v>619.34</v>
      </c>
      <c r="P16" s="9">
        <v>320.25</v>
      </c>
      <c r="Q16" s="9">
        <v>442.86</v>
      </c>
      <c r="R16" s="9">
        <v>1518.4</v>
      </c>
      <c r="S16" s="9">
        <v>1309.43</v>
      </c>
      <c r="T16" s="9">
        <v>1425.74</v>
      </c>
      <c r="U16" s="9">
        <v>1233.63</v>
      </c>
      <c r="V16" s="9">
        <v>521.63</v>
      </c>
    </row>
    <row r="17" spans="1:22" ht="13.5">
      <c r="A17" s="7" t="s">
        <v>41</v>
      </c>
      <c r="B17" s="6" t="s">
        <v>32</v>
      </c>
      <c r="C17" s="8">
        <v>932.95</v>
      </c>
      <c r="D17" s="8">
        <v>837.8</v>
      </c>
      <c r="E17" s="8">
        <v>844.92</v>
      </c>
      <c r="F17" s="8">
        <v>744.96</v>
      </c>
      <c r="G17" s="8">
        <v>658.32</v>
      </c>
      <c r="H17" s="8">
        <v>675.42</v>
      </c>
      <c r="I17" s="8">
        <v>728.39</v>
      </c>
      <c r="J17" s="8">
        <v>689.32</v>
      </c>
      <c r="K17" s="8">
        <v>841.93</v>
      </c>
      <c r="L17" s="8">
        <v>712.76</v>
      </c>
      <c r="M17" s="8">
        <v>882.19</v>
      </c>
      <c r="N17" s="8">
        <v>937.39</v>
      </c>
      <c r="O17" s="8">
        <v>1236.54</v>
      </c>
      <c r="P17" s="8">
        <v>2087.08</v>
      </c>
      <c r="Q17" s="8">
        <v>1142.01</v>
      </c>
      <c r="R17" s="8">
        <v>1616.51</v>
      </c>
      <c r="S17" s="8">
        <v>1623.41</v>
      </c>
      <c r="T17" s="8">
        <v>1328.19</v>
      </c>
      <c r="U17" s="8">
        <v>1376.07</v>
      </c>
      <c r="V17" s="8">
        <v>1621.46</v>
      </c>
    </row>
    <row r="18" spans="1:22" ht="13.5">
      <c r="A18" s="7" t="s">
        <v>42</v>
      </c>
      <c r="B18" s="6" t="s">
        <v>32</v>
      </c>
      <c r="C18" s="9">
        <v>2696.64</v>
      </c>
      <c r="D18" s="9">
        <v>2721.99</v>
      </c>
      <c r="E18" s="9">
        <v>2703.11</v>
      </c>
      <c r="F18" s="9">
        <v>2703.31</v>
      </c>
      <c r="G18" s="9">
        <v>2481.96</v>
      </c>
      <c r="H18" s="9">
        <v>2374.11</v>
      </c>
      <c r="I18" s="9">
        <v>2273.51</v>
      </c>
      <c r="J18" s="9">
        <v>2124.81</v>
      </c>
      <c r="K18" s="9">
        <v>2211.93</v>
      </c>
      <c r="L18" s="9">
        <v>2086.85</v>
      </c>
      <c r="M18" s="9">
        <v>1983.61</v>
      </c>
      <c r="N18" s="9">
        <v>2114.51</v>
      </c>
      <c r="O18" s="9">
        <v>2653.31</v>
      </c>
      <c r="P18" s="9">
        <v>2057.22</v>
      </c>
      <c r="Q18" s="9">
        <v>2737.19</v>
      </c>
      <c r="R18" s="9">
        <v>3510.95</v>
      </c>
      <c r="S18" s="9">
        <v>2866.5</v>
      </c>
      <c r="T18" s="9">
        <v>3273.62</v>
      </c>
      <c r="U18" s="9">
        <v>3366.65</v>
      </c>
      <c r="V18" s="9">
        <v>3398.09</v>
      </c>
    </row>
    <row r="19" spans="1:22" ht="13.5">
      <c r="A19" s="7" t="s">
        <v>43</v>
      </c>
      <c r="B19" s="6" t="s">
        <v>32</v>
      </c>
      <c r="C19" s="8">
        <v>1202.1</v>
      </c>
      <c r="D19" s="8">
        <v>1194.64</v>
      </c>
      <c r="E19" s="8">
        <v>1223.15</v>
      </c>
      <c r="F19" s="8">
        <v>1301.11</v>
      </c>
      <c r="G19" s="8">
        <v>1337.68</v>
      </c>
      <c r="H19" s="8">
        <v>1297.21</v>
      </c>
      <c r="I19" s="8">
        <v>1555.79</v>
      </c>
      <c r="J19" s="8">
        <v>1658.77</v>
      </c>
      <c r="K19" s="8">
        <v>1669.54</v>
      </c>
      <c r="L19" s="8">
        <v>1730.7</v>
      </c>
      <c r="M19" s="8">
        <v>1942.9</v>
      </c>
      <c r="N19" s="8">
        <v>1971.26</v>
      </c>
      <c r="O19" s="8">
        <v>1832.31</v>
      </c>
      <c r="P19" s="8">
        <v>1493.95</v>
      </c>
      <c r="Q19" s="8">
        <v>1548.87</v>
      </c>
      <c r="R19" s="8">
        <v>1702.64</v>
      </c>
      <c r="S19" s="8">
        <v>1784.44</v>
      </c>
      <c r="T19" s="8">
        <v>1807.09</v>
      </c>
      <c r="U19" s="8">
        <v>1828.33</v>
      </c>
      <c r="V19" s="8">
        <v>1981.9</v>
      </c>
    </row>
    <row r="20" spans="1:22" ht="13.5">
      <c r="A20" s="7" t="s">
        <v>44</v>
      </c>
      <c r="B20" s="6" t="s">
        <v>32</v>
      </c>
      <c r="C20" s="9">
        <v>628.43</v>
      </c>
      <c r="D20" s="9">
        <v>768.17</v>
      </c>
      <c r="E20" s="9">
        <v>604.68</v>
      </c>
      <c r="F20" s="9">
        <v>435.83</v>
      </c>
      <c r="G20" s="9">
        <v>346.78</v>
      </c>
      <c r="H20" s="9">
        <v>284.97</v>
      </c>
      <c r="I20" s="9">
        <v>292.64</v>
      </c>
      <c r="J20" s="9">
        <v>301.59</v>
      </c>
      <c r="K20" s="9">
        <v>313.43</v>
      </c>
      <c r="L20" s="9">
        <v>374.47</v>
      </c>
      <c r="M20" s="9">
        <v>380.02</v>
      </c>
      <c r="N20" s="9">
        <v>393.27</v>
      </c>
      <c r="O20" s="9">
        <v>413.27</v>
      </c>
      <c r="P20" s="9">
        <v>425.13</v>
      </c>
      <c r="Q20" s="9">
        <v>499.64</v>
      </c>
      <c r="R20" s="9">
        <v>739.79</v>
      </c>
      <c r="S20" s="9">
        <v>549.23</v>
      </c>
      <c r="T20" s="9">
        <v>627.69</v>
      </c>
      <c r="U20" s="9">
        <v>693.18</v>
      </c>
      <c r="V20" s="9">
        <v>811.14</v>
      </c>
    </row>
    <row r="21" spans="1:22" ht="13.5">
      <c r="A21" s="7" t="s">
        <v>45</v>
      </c>
      <c r="B21" s="6" t="s">
        <v>32</v>
      </c>
      <c r="C21" s="8">
        <v>9141.09</v>
      </c>
      <c r="D21" s="8">
        <v>9496.82</v>
      </c>
      <c r="E21" s="8">
        <v>9528.82</v>
      </c>
      <c r="F21" s="8">
        <v>9800.09</v>
      </c>
      <c r="G21" s="8">
        <v>10186.18</v>
      </c>
      <c r="H21" s="8">
        <v>8787.86</v>
      </c>
      <c r="I21" s="8">
        <v>7935.78</v>
      </c>
      <c r="J21" s="8">
        <v>7441.41</v>
      </c>
      <c r="K21" s="8">
        <v>6529.34</v>
      </c>
      <c r="L21" s="8">
        <v>6718.17</v>
      </c>
      <c r="M21" s="8">
        <v>5248.62</v>
      </c>
      <c r="N21" s="8">
        <v>4859.91</v>
      </c>
      <c r="O21" s="8">
        <v>6281.96</v>
      </c>
      <c r="P21" s="8">
        <v>7417.86</v>
      </c>
      <c r="Q21" s="8">
        <v>7091.29</v>
      </c>
      <c r="R21" s="8">
        <v>9034.8</v>
      </c>
      <c r="S21" s="8">
        <v>9557.21</v>
      </c>
      <c r="T21" s="8">
        <v>6756.15</v>
      </c>
      <c r="U21" s="8">
        <v>6461.16</v>
      </c>
      <c r="V21" s="8">
        <v>7197.45</v>
      </c>
    </row>
    <row r="22" spans="1:22" ht="13.5">
      <c r="A22" s="7" t="s">
        <v>46</v>
      </c>
      <c r="B22" s="6" t="s">
        <v>32</v>
      </c>
      <c r="C22" s="9">
        <v>6848.11</v>
      </c>
      <c r="D22" s="9">
        <v>7047</v>
      </c>
      <c r="E22" s="9">
        <v>7243.67</v>
      </c>
      <c r="F22" s="9">
        <v>6369.35</v>
      </c>
      <c r="G22" s="9">
        <v>5601.63</v>
      </c>
      <c r="H22" s="9">
        <v>5641.47</v>
      </c>
      <c r="I22" s="9">
        <v>5551.97</v>
      </c>
      <c r="J22" s="9">
        <v>5118.45</v>
      </c>
      <c r="K22" s="9">
        <v>4954.65</v>
      </c>
      <c r="L22" s="9">
        <v>4837.36</v>
      </c>
      <c r="M22" s="9">
        <v>4615.33</v>
      </c>
      <c r="N22" s="9">
        <v>4983.95</v>
      </c>
      <c r="O22" s="9">
        <v>5446.27</v>
      </c>
      <c r="P22" s="9">
        <v>5477.61</v>
      </c>
      <c r="Q22" s="9">
        <v>4645.73</v>
      </c>
      <c r="R22" s="9">
        <v>8987.66</v>
      </c>
      <c r="S22" s="9">
        <v>8362.66</v>
      </c>
      <c r="T22" s="9">
        <v>8502.88</v>
      </c>
      <c r="U22" s="9">
        <v>9062.68</v>
      </c>
      <c r="V22" s="9">
        <v>7283.22</v>
      </c>
    </row>
    <row r="23" spans="1:22" ht="13.5">
      <c r="A23" s="7" t="s">
        <v>47</v>
      </c>
      <c r="B23" s="6" t="s">
        <v>32</v>
      </c>
      <c r="C23" s="8"/>
      <c r="D23" s="8"/>
      <c r="E23" s="8"/>
      <c r="F23" s="8"/>
      <c r="G23" s="8"/>
      <c r="H23" s="8"/>
      <c r="I23" s="8">
        <v>43.21</v>
      </c>
      <c r="J23" s="8">
        <v>60.66</v>
      </c>
      <c r="K23" s="8">
        <v>108.72</v>
      </c>
      <c r="L23" s="8">
        <v>136.34</v>
      </c>
      <c r="M23" s="8">
        <v>197.32</v>
      </c>
      <c r="N23" s="8">
        <v>166.22</v>
      </c>
      <c r="O23" s="8">
        <v>198.02</v>
      </c>
      <c r="P23" s="8">
        <v>339.16</v>
      </c>
      <c r="Q23" s="8">
        <v>210.88</v>
      </c>
      <c r="R23" s="8">
        <v>263.28</v>
      </c>
      <c r="S23" s="8">
        <v>231.81</v>
      </c>
      <c r="T23" s="8">
        <v>271.81</v>
      </c>
      <c r="U23" s="8">
        <v>312.17</v>
      </c>
      <c r="V23" s="8">
        <v>302.38</v>
      </c>
    </row>
    <row r="24" spans="1:22" ht="13.5">
      <c r="A24" s="7" t="s">
        <v>48</v>
      </c>
      <c r="B24" s="6" t="s">
        <v>32</v>
      </c>
      <c r="C24" s="9">
        <v>44.79</v>
      </c>
      <c r="D24" s="9">
        <v>58.54</v>
      </c>
      <c r="E24" s="9">
        <v>50.71</v>
      </c>
      <c r="F24" s="9">
        <v>81.37</v>
      </c>
      <c r="G24" s="9">
        <v>107.84</v>
      </c>
      <c r="H24" s="9">
        <v>153.81</v>
      </c>
      <c r="I24" s="9">
        <v>195.07</v>
      </c>
      <c r="J24" s="9">
        <v>210.15</v>
      </c>
      <c r="K24" s="9">
        <v>215.07</v>
      </c>
      <c r="L24" s="9">
        <v>261.77</v>
      </c>
      <c r="M24" s="9">
        <v>295.73</v>
      </c>
      <c r="N24" s="9">
        <v>345.41</v>
      </c>
      <c r="O24" s="9">
        <v>454.7</v>
      </c>
      <c r="P24" s="9">
        <v>485.79</v>
      </c>
      <c r="Q24" s="9">
        <v>504.36</v>
      </c>
      <c r="R24" s="9">
        <v>579.84</v>
      </c>
      <c r="S24" s="9">
        <v>727.1</v>
      </c>
      <c r="T24" s="9">
        <v>858.25</v>
      </c>
      <c r="U24" s="9">
        <v>930.69</v>
      </c>
      <c r="V24" s="9">
        <v>746.49</v>
      </c>
    </row>
    <row r="25" spans="1:22" ht="13.5">
      <c r="A25" s="7" t="s">
        <v>49</v>
      </c>
      <c r="B25" s="6" t="s">
        <v>32</v>
      </c>
      <c r="C25" s="8">
        <v>3369.37</v>
      </c>
      <c r="D25" s="8">
        <v>3447.36</v>
      </c>
      <c r="E25" s="8">
        <v>3550.2</v>
      </c>
      <c r="F25" s="8">
        <v>3461.4</v>
      </c>
      <c r="G25" s="8">
        <v>3259.78</v>
      </c>
      <c r="H25" s="8">
        <v>1377.83</v>
      </c>
      <c r="I25" s="8">
        <v>1253.52</v>
      </c>
      <c r="J25" s="8">
        <v>754.6</v>
      </c>
      <c r="K25" s="8">
        <v>1152.48</v>
      </c>
      <c r="L25" s="8">
        <v>765.81</v>
      </c>
      <c r="M25" s="8">
        <v>726.28</v>
      </c>
      <c r="N25" s="8">
        <v>851.86</v>
      </c>
      <c r="O25" s="8">
        <v>1784.52</v>
      </c>
      <c r="P25" s="8">
        <v>1522.03</v>
      </c>
      <c r="Q25" s="8">
        <v>894.79</v>
      </c>
      <c r="R25" s="8">
        <v>2824.79</v>
      </c>
      <c r="S25" s="8">
        <v>2421.51</v>
      </c>
      <c r="T25" s="8">
        <v>1376.46</v>
      </c>
      <c r="U25" s="8">
        <v>1838.26</v>
      </c>
      <c r="V25" s="8">
        <v>884.28</v>
      </c>
    </row>
    <row r="26" spans="1:22" ht="13.5">
      <c r="A26" s="7" t="s">
        <v>50</v>
      </c>
      <c r="B26" s="6" t="s">
        <v>32</v>
      </c>
      <c r="C26" s="9">
        <v>8747.47</v>
      </c>
      <c r="D26" s="9">
        <v>10338.72</v>
      </c>
      <c r="E26" s="9">
        <v>9072.21</v>
      </c>
      <c r="F26" s="9">
        <v>7605.43</v>
      </c>
      <c r="G26" s="9">
        <v>8296.02</v>
      </c>
      <c r="H26" s="9">
        <v>8368.04</v>
      </c>
      <c r="I26" s="9">
        <v>7670.23</v>
      </c>
      <c r="J26" s="9">
        <v>6773.94</v>
      </c>
      <c r="K26" s="9">
        <v>9569.38</v>
      </c>
      <c r="L26" s="9">
        <v>10332.85</v>
      </c>
      <c r="M26" s="9">
        <v>9279.73</v>
      </c>
      <c r="N26" s="9">
        <v>8084.78</v>
      </c>
      <c r="O26" s="9">
        <v>7593.18</v>
      </c>
      <c r="P26" s="9">
        <v>6761.12</v>
      </c>
      <c r="Q26" s="9">
        <v>5954.99</v>
      </c>
      <c r="R26" s="9">
        <v>10777.1</v>
      </c>
      <c r="S26" s="9">
        <v>8039.28</v>
      </c>
      <c r="T26" s="9">
        <v>6516.65</v>
      </c>
      <c r="U26" s="9">
        <v>6823.25</v>
      </c>
      <c r="V26" s="9">
        <v>5416.11</v>
      </c>
    </row>
    <row r="27" spans="1:22" ht="13.5">
      <c r="A27" s="7" t="s">
        <v>52</v>
      </c>
      <c r="B27" s="6" t="s">
        <v>32</v>
      </c>
      <c r="C27" s="9">
        <v>30.47</v>
      </c>
      <c r="D27" s="9">
        <v>52.75</v>
      </c>
      <c r="E27" s="9">
        <v>40.11</v>
      </c>
      <c r="F27" s="9">
        <v>59.31</v>
      </c>
      <c r="G27" s="9">
        <v>71.2</v>
      </c>
      <c r="H27" s="9">
        <v>65.58</v>
      </c>
      <c r="I27" s="9">
        <v>87.81</v>
      </c>
      <c r="J27" s="9">
        <v>120.81</v>
      </c>
      <c r="K27" s="9">
        <v>142.67</v>
      </c>
      <c r="L27" s="9">
        <v>162.98</v>
      </c>
      <c r="M27" s="9">
        <v>205.65</v>
      </c>
      <c r="N27" s="9">
        <v>230.05</v>
      </c>
      <c r="O27" s="9">
        <v>231.07</v>
      </c>
      <c r="P27" s="9">
        <v>235.17</v>
      </c>
      <c r="Q27" s="9">
        <v>240.25</v>
      </c>
      <c r="R27" s="9">
        <v>250.87</v>
      </c>
      <c r="S27" s="9">
        <v>254.8</v>
      </c>
      <c r="T27" s="9">
        <v>280.47</v>
      </c>
      <c r="U27" s="9">
        <v>278.53</v>
      </c>
      <c r="V27" s="9">
        <v>279.31</v>
      </c>
    </row>
    <row r="28" spans="1:22" ht="13.5">
      <c r="A28" s="7" t="s">
        <v>53</v>
      </c>
      <c r="B28" s="6" t="s">
        <v>32</v>
      </c>
      <c r="C28" s="8">
        <v>3352.85</v>
      </c>
      <c r="D28" s="8">
        <v>3197.98</v>
      </c>
      <c r="E28" s="8">
        <v>3141.45</v>
      </c>
      <c r="F28" s="8">
        <v>3086.34</v>
      </c>
      <c r="G28" s="8">
        <v>2836.62</v>
      </c>
      <c r="H28" s="8">
        <v>3236.33</v>
      </c>
      <c r="I28" s="8">
        <v>3400.85</v>
      </c>
      <c r="J28" s="8">
        <v>3594.86</v>
      </c>
      <c r="K28" s="8">
        <v>3587.67</v>
      </c>
      <c r="L28" s="8">
        <v>3723.14</v>
      </c>
      <c r="M28" s="8">
        <v>4289.17</v>
      </c>
      <c r="N28" s="8">
        <v>4165.21</v>
      </c>
      <c r="O28" s="8">
        <v>4196.76</v>
      </c>
      <c r="P28" s="8">
        <v>3958.57</v>
      </c>
      <c r="Q28" s="8">
        <v>3372.8</v>
      </c>
      <c r="R28" s="8">
        <v>4539.75</v>
      </c>
      <c r="S28" s="8">
        <v>5136.16</v>
      </c>
      <c r="T28" s="8">
        <v>5026.88</v>
      </c>
      <c r="U28" s="8">
        <v>5199.55</v>
      </c>
      <c r="V28" s="8">
        <v>4984.37</v>
      </c>
    </row>
    <row r="29" spans="1:22" ht="13.5">
      <c r="A29" s="7" t="s">
        <v>54</v>
      </c>
      <c r="B29" s="6" t="s">
        <v>32</v>
      </c>
      <c r="C29" s="9">
        <v>135.96</v>
      </c>
      <c r="D29" s="9">
        <v>139.8</v>
      </c>
      <c r="E29" s="9">
        <v>135.12</v>
      </c>
      <c r="F29" s="9">
        <v>130.02</v>
      </c>
      <c r="G29" s="9">
        <v>135.58</v>
      </c>
      <c r="H29" s="9">
        <v>137.17</v>
      </c>
      <c r="I29" s="9">
        <v>133.61</v>
      </c>
      <c r="J29" s="9">
        <v>153.06</v>
      </c>
      <c r="K29" s="9">
        <v>163.38</v>
      </c>
      <c r="L29" s="9">
        <v>169.69</v>
      </c>
      <c r="M29" s="9">
        <v>161.81</v>
      </c>
      <c r="N29" s="9">
        <v>167.28</v>
      </c>
      <c r="O29" s="9">
        <v>162.55</v>
      </c>
      <c r="P29" s="9">
        <v>179.8</v>
      </c>
      <c r="Q29" s="9">
        <v>186.71</v>
      </c>
      <c r="R29" s="9">
        <v>242.88</v>
      </c>
      <c r="S29" s="9">
        <v>233.43</v>
      </c>
      <c r="T29" s="9">
        <v>241</v>
      </c>
      <c r="U29" s="9">
        <v>277.78</v>
      </c>
      <c r="V29" s="9">
        <v>243.55</v>
      </c>
    </row>
    <row r="30" spans="1:22" ht="13.5">
      <c r="A30" s="7" t="s">
        <v>55</v>
      </c>
      <c r="B30" s="6" t="s">
        <v>32</v>
      </c>
      <c r="C30" s="8">
        <v>1657.85</v>
      </c>
      <c r="D30" s="8">
        <v>1633.18</v>
      </c>
      <c r="E30" s="8">
        <v>1740.78</v>
      </c>
      <c r="F30" s="8">
        <v>1578.65</v>
      </c>
      <c r="G30" s="8">
        <v>1977.5</v>
      </c>
      <c r="H30" s="8">
        <v>1888.84</v>
      </c>
      <c r="I30" s="8">
        <v>1923.39</v>
      </c>
      <c r="J30" s="8">
        <v>1987.14</v>
      </c>
      <c r="K30" s="8">
        <v>2216.56</v>
      </c>
      <c r="L30" s="8">
        <v>2275.95</v>
      </c>
      <c r="M30" s="8">
        <v>2059.54</v>
      </c>
      <c r="N30" s="8">
        <v>2084.25</v>
      </c>
      <c r="O30" s="8">
        <v>2294.58</v>
      </c>
      <c r="P30" s="8">
        <v>2524.95</v>
      </c>
      <c r="Q30" s="8">
        <v>2395.78</v>
      </c>
      <c r="R30" s="8">
        <v>2799.12</v>
      </c>
      <c r="S30" s="8">
        <v>2722.12</v>
      </c>
      <c r="T30" s="8">
        <v>3250</v>
      </c>
      <c r="U30" s="8">
        <v>3078.07</v>
      </c>
      <c r="V30" s="8">
        <v>3605.41</v>
      </c>
    </row>
    <row r="31" spans="1:22" ht="13.5">
      <c r="A31" s="7" t="s">
        <v>56</v>
      </c>
      <c r="B31" s="6" t="s">
        <v>32</v>
      </c>
      <c r="C31" s="9">
        <v>229.49</v>
      </c>
      <c r="D31" s="9">
        <v>324.13</v>
      </c>
      <c r="E31" s="9">
        <v>400.03</v>
      </c>
      <c r="F31" s="9">
        <v>339.19</v>
      </c>
      <c r="G31" s="9">
        <v>385.24</v>
      </c>
      <c r="H31" s="9">
        <v>265.32</v>
      </c>
      <c r="I31" s="9">
        <v>252.05</v>
      </c>
      <c r="J31" s="9">
        <v>286.26</v>
      </c>
      <c r="K31" s="9">
        <v>307.06</v>
      </c>
      <c r="L31" s="9">
        <v>365.22</v>
      </c>
      <c r="M31" s="9">
        <v>353</v>
      </c>
      <c r="N31" s="9">
        <v>359.55</v>
      </c>
      <c r="O31" s="9">
        <v>333.63</v>
      </c>
      <c r="P31" s="9">
        <v>264.55</v>
      </c>
      <c r="Q31" s="9">
        <v>1123.18</v>
      </c>
      <c r="R31" s="9">
        <v>273.91</v>
      </c>
      <c r="S31" s="9">
        <v>255.27</v>
      </c>
      <c r="T31" s="9">
        <v>290.68</v>
      </c>
      <c r="U31" s="9">
        <v>373.37</v>
      </c>
      <c r="V31" s="9">
        <v>284.81</v>
      </c>
    </row>
    <row r="32" spans="1:22" ht="13.5">
      <c r="A32" s="7" t="s">
        <v>57</v>
      </c>
      <c r="B32" s="6" t="s">
        <v>32</v>
      </c>
      <c r="C32" s="8">
        <v>1135.5</v>
      </c>
      <c r="D32" s="8">
        <v>1300.29</v>
      </c>
      <c r="E32" s="8">
        <v>1735.15</v>
      </c>
      <c r="F32" s="8">
        <v>1755.95</v>
      </c>
      <c r="G32" s="8">
        <v>1624.18</v>
      </c>
      <c r="H32" s="8">
        <v>1375.48</v>
      </c>
      <c r="I32" s="8">
        <v>1470</v>
      </c>
      <c r="J32" s="8">
        <v>1430.13</v>
      </c>
      <c r="K32" s="8">
        <v>1559.36</v>
      </c>
      <c r="L32" s="8">
        <v>1571.83</v>
      </c>
      <c r="M32" s="8">
        <v>1525.74</v>
      </c>
      <c r="N32" s="8">
        <v>2405.14</v>
      </c>
      <c r="O32" s="8">
        <v>1903.08</v>
      </c>
      <c r="P32" s="8">
        <v>1757.83</v>
      </c>
      <c r="Q32" s="8">
        <v>1868.95</v>
      </c>
      <c r="R32" s="8">
        <v>2383.4</v>
      </c>
      <c r="S32" s="8">
        <v>2545.2</v>
      </c>
      <c r="T32" s="8">
        <v>3606.75</v>
      </c>
      <c r="U32" s="8">
        <v>4801.62</v>
      </c>
      <c r="V32" s="8">
        <v>4619.68</v>
      </c>
    </row>
    <row r="33" spans="1:22" ht="13.5">
      <c r="A33" s="7" t="s">
        <v>58</v>
      </c>
      <c r="B33" s="6" t="s">
        <v>32</v>
      </c>
      <c r="C33" s="9">
        <v>1807.11</v>
      </c>
      <c r="D33" s="9">
        <v>1814.13</v>
      </c>
      <c r="E33" s="9">
        <v>2082.64</v>
      </c>
      <c r="F33" s="9">
        <v>2018.34</v>
      </c>
      <c r="G33" s="9">
        <v>2006.32</v>
      </c>
      <c r="H33" s="9">
        <v>1553.96</v>
      </c>
      <c r="I33" s="9">
        <v>1699.55</v>
      </c>
      <c r="J33" s="9">
        <v>1654.57</v>
      </c>
      <c r="K33" s="9">
        <v>1472.57</v>
      </c>
      <c r="L33" s="9">
        <v>1666.46</v>
      </c>
      <c r="M33" s="9">
        <v>1974.24</v>
      </c>
      <c r="N33" s="9">
        <v>2117.01</v>
      </c>
      <c r="O33" s="9">
        <v>2065.86</v>
      </c>
      <c r="P33" s="9">
        <v>2361.31</v>
      </c>
      <c r="Q33" s="9">
        <v>2485.17</v>
      </c>
      <c r="R33" s="9">
        <v>2723.61</v>
      </c>
      <c r="S33" s="9">
        <v>3349.02</v>
      </c>
      <c r="T33" s="9">
        <v>3068.4</v>
      </c>
      <c r="U33" s="9">
        <v>3142.36</v>
      </c>
      <c r="V33" s="9">
        <v>3364.31</v>
      </c>
    </row>
    <row r="34" spans="1:22" ht="13.5">
      <c r="A34" s="7" t="s">
        <v>59</v>
      </c>
      <c r="B34" s="6" t="s">
        <v>32</v>
      </c>
      <c r="C34" s="8">
        <v>880.78</v>
      </c>
      <c r="D34" s="8">
        <v>1138.4</v>
      </c>
      <c r="E34" s="8">
        <v>1019</v>
      </c>
      <c r="F34" s="8">
        <v>982.02</v>
      </c>
      <c r="G34" s="8">
        <v>1022.62</v>
      </c>
      <c r="H34" s="8">
        <v>944.15</v>
      </c>
      <c r="I34" s="8">
        <v>913.31</v>
      </c>
      <c r="J34" s="8">
        <v>854.64</v>
      </c>
      <c r="K34" s="8">
        <v>937.06</v>
      </c>
      <c r="L34" s="8">
        <v>1116.95</v>
      </c>
      <c r="M34" s="8">
        <v>1063.18</v>
      </c>
      <c r="N34" s="8">
        <v>1082.68</v>
      </c>
      <c r="O34" s="8">
        <v>1179.84</v>
      </c>
      <c r="P34" s="8">
        <v>1247.19</v>
      </c>
      <c r="Q34" s="8">
        <v>1439.44</v>
      </c>
      <c r="R34" s="8">
        <v>1706.56</v>
      </c>
      <c r="S34" s="8">
        <v>1501.06</v>
      </c>
      <c r="T34" s="8">
        <v>1412.15</v>
      </c>
      <c r="U34" s="8">
        <v>1550.2</v>
      </c>
      <c r="V34" s="8">
        <v>1724.62</v>
      </c>
    </row>
    <row r="35" spans="1:22" ht="13.5">
      <c r="A35" s="7" t="s">
        <v>60</v>
      </c>
      <c r="B35" s="6" t="s">
        <v>32</v>
      </c>
      <c r="C35" s="9">
        <v>2474.4</v>
      </c>
      <c r="D35" s="9">
        <v>2886.33</v>
      </c>
      <c r="E35" s="9">
        <v>2611.62</v>
      </c>
      <c r="F35" s="9">
        <v>2661.43</v>
      </c>
      <c r="G35" s="9">
        <v>2973.13</v>
      </c>
      <c r="H35" s="9">
        <v>2733.82</v>
      </c>
      <c r="I35" s="9">
        <v>2783.73</v>
      </c>
      <c r="J35" s="9">
        <v>2852.53</v>
      </c>
      <c r="K35" s="9">
        <v>2972.35</v>
      </c>
      <c r="L35" s="9">
        <v>3144.42</v>
      </c>
      <c r="M35" s="9">
        <v>4002.22</v>
      </c>
      <c r="N35" s="9">
        <v>3965.97</v>
      </c>
      <c r="O35" s="9">
        <v>4968.69</v>
      </c>
      <c r="P35" s="9">
        <v>4846.48</v>
      </c>
      <c r="Q35" s="9">
        <v>5879.15</v>
      </c>
      <c r="R35" s="9">
        <v>8850.93</v>
      </c>
      <c r="S35" s="9">
        <v>9095.89</v>
      </c>
      <c r="T35" s="9">
        <v>5213.72</v>
      </c>
      <c r="U35" s="9">
        <v>7323.42</v>
      </c>
      <c r="V35" s="9">
        <v>8770.8</v>
      </c>
    </row>
    <row r="36" spans="1:22" ht="13.5">
      <c r="A36" s="7" t="s">
        <v>61</v>
      </c>
      <c r="B36" s="6" t="s">
        <v>32</v>
      </c>
      <c r="C36" s="8">
        <v>12571.62</v>
      </c>
      <c r="D36" s="8">
        <v>13634.38</v>
      </c>
      <c r="E36" s="8">
        <v>11139.94</v>
      </c>
      <c r="F36" s="8">
        <v>10147.47</v>
      </c>
      <c r="G36" s="8">
        <v>9893.24</v>
      </c>
      <c r="H36" s="8">
        <v>7469.43</v>
      </c>
      <c r="I36" s="8">
        <v>9031.08</v>
      </c>
      <c r="J36" s="8">
        <v>6336.66</v>
      </c>
      <c r="K36" s="8">
        <v>7596.89</v>
      </c>
      <c r="L36" s="8">
        <v>8561.58</v>
      </c>
      <c r="M36" s="8">
        <v>9061.51</v>
      </c>
      <c r="N36" s="8">
        <v>9913.85</v>
      </c>
      <c r="O36" s="8">
        <v>12447.97</v>
      </c>
      <c r="P36" s="8">
        <v>16898.97</v>
      </c>
      <c r="Q36" s="8">
        <v>18216.2</v>
      </c>
      <c r="R36" s="8">
        <v>27752.12</v>
      </c>
      <c r="S36" s="8">
        <v>22233.07</v>
      </c>
      <c r="T36" s="8">
        <v>19304.91</v>
      </c>
      <c r="U36" s="8">
        <v>23859.47</v>
      </c>
      <c r="V36" s="8">
        <v>24857</v>
      </c>
    </row>
    <row r="37" spans="1:22" ht="13.5">
      <c r="A37" s="10" t="s">
        <v>62</v>
      </c>
      <c r="B37" s="6" t="s">
        <v>32</v>
      </c>
      <c r="C37" s="9">
        <v>4490.13</v>
      </c>
      <c r="D37" s="9">
        <v>6107.87</v>
      </c>
      <c r="E37" s="9">
        <v>6463.82</v>
      </c>
      <c r="F37" s="9">
        <v>6041.05</v>
      </c>
      <c r="G37" s="9">
        <v>6894.03</v>
      </c>
      <c r="H37" s="9">
        <v>6664.94</v>
      </c>
      <c r="I37" s="9">
        <v>7502.18</v>
      </c>
      <c r="J37" s="9">
        <v>8119.67</v>
      </c>
      <c r="K37" s="9">
        <v>8050.07</v>
      </c>
      <c r="L37" s="9">
        <v>8017.74</v>
      </c>
      <c r="M37" s="9">
        <v>8215.9</v>
      </c>
      <c r="N37" s="9">
        <v>10314.58</v>
      </c>
      <c r="O37" s="9">
        <v>8921.36</v>
      </c>
      <c r="P37" s="9">
        <v>9113.52</v>
      </c>
      <c r="Q37" s="9">
        <v>10183.42</v>
      </c>
      <c r="R37" s="9">
        <v>10751.18</v>
      </c>
      <c r="S37" s="9">
        <v>11658.09</v>
      </c>
      <c r="T37" s="9">
        <v>12197.73</v>
      </c>
      <c r="U37" s="9">
        <v>12868</v>
      </c>
      <c r="V37" s="9">
        <v>13359.4</v>
      </c>
    </row>
    <row r="38" spans="1:22" ht="13.5">
      <c r="A38" s="7" t="s">
        <v>63</v>
      </c>
      <c r="B38" s="6" t="s">
        <v>32</v>
      </c>
      <c r="C38" s="8"/>
      <c r="D38" s="8"/>
      <c r="E38" s="8"/>
      <c r="F38" s="8"/>
      <c r="G38" s="8"/>
      <c r="H38" s="8"/>
      <c r="I38" s="8">
        <v>115.5</v>
      </c>
      <c r="J38" s="8"/>
      <c r="K38" s="8"/>
      <c r="L38" s="8"/>
      <c r="M38" s="8"/>
      <c r="N38" s="8"/>
      <c r="O38" s="8"/>
      <c r="P38" s="8"/>
      <c r="Q38" s="8"/>
      <c r="R38" s="8"/>
      <c r="S38" s="8">
        <v>561.51</v>
      </c>
      <c r="T38" s="8">
        <v>521.26</v>
      </c>
      <c r="U38" s="8">
        <v>407.4</v>
      </c>
      <c r="V38" s="8">
        <v>414.45</v>
      </c>
    </row>
    <row r="39" spans="1:22" ht="13.5">
      <c r="A39" s="7" t="s">
        <v>64</v>
      </c>
      <c r="B39" s="6" t="s">
        <v>32</v>
      </c>
      <c r="C39" s="9"/>
      <c r="D39" s="9"/>
      <c r="E39" s="9"/>
      <c r="F39" s="9">
        <v>51.54</v>
      </c>
      <c r="G39" s="9">
        <v>64.17</v>
      </c>
      <c r="H39" s="9"/>
      <c r="I39" s="9"/>
      <c r="J39" s="9"/>
      <c r="K39" s="9">
        <v>13.76</v>
      </c>
      <c r="L39" s="9">
        <v>16.21</v>
      </c>
      <c r="M39" s="9">
        <v>17.09</v>
      </c>
      <c r="N39" s="9">
        <v>37.66</v>
      </c>
      <c r="O39" s="9">
        <v>66.1</v>
      </c>
      <c r="P39" s="9">
        <v>144.43</v>
      </c>
      <c r="Q39" s="9">
        <v>99.7</v>
      </c>
      <c r="R39" s="9">
        <v>94.55</v>
      </c>
      <c r="S39" s="9">
        <v>106.4</v>
      </c>
      <c r="T39" s="9">
        <v>96.32</v>
      </c>
      <c r="U39" s="9">
        <v>117.14</v>
      </c>
      <c r="V39" s="9">
        <v>107.26</v>
      </c>
    </row>
    <row r="40" spans="1:22" ht="13.5">
      <c r="A40" s="7" t="s">
        <v>65</v>
      </c>
      <c r="B40" s="6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v>21.81</v>
      </c>
      <c r="Q40" s="8">
        <v>47.77</v>
      </c>
      <c r="R40" s="8">
        <v>51.35</v>
      </c>
      <c r="S40" s="8">
        <v>111.12</v>
      </c>
      <c r="T40" s="8">
        <v>35.85</v>
      </c>
      <c r="U40" s="8">
        <v>15.43</v>
      </c>
      <c r="V40" s="8">
        <v>33.17</v>
      </c>
    </row>
    <row r="41" spans="1:22" ht="13.5">
      <c r="A41" s="7" t="s">
        <v>51</v>
      </c>
      <c r="B41" s="6" t="s">
        <v>32</v>
      </c>
      <c r="C41" s="8">
        <v>16.18</v>
      </c>
      <c r="D41" s="8">
        <v>38.97</v>
      </c>
      <c r="E41" s="8">
        <v>55.26</v>
      </c>
      <c r="F41" s="8">
        <v>71.07</v>
      </c>
      <c r="G41" s="8">
        <v>66</v>
      </c>
      <c r="H41" s="8">
        <v>70.13</v>
      </c>
      <c r="I41" s="8">
        <v>120.04</v>
      </c>
      <c r="J41" s="8">
        <v>122.42</v>
      </c>
      <c r="K41" s="8">
        <v>190.91</v>
      </c>
      <c r="L41" s="8">
        <v>170.57</v>
      </c>
      <c r="M41" s="8">
        <v>161.11</v>
      </c>
      <c r="N41" s="8">
        <v>231.51</v>
      </c>
      <c r="O41" s="8">
        <v>262.06</v>
      </c>
      <c r="P41" s="8">
        <v>285.59</v>
      </c>
      <c r="Q41" s="8">
        <v>359.66</v>
      </c>
      <c r="R41" s="8">
        <v>447.63</v>
      </c>
      <c r="S41" s="8">
        <v>338.14</v>
      </c>
      <c r="T41" s="8">
        <v>421.92</v>
      </c>
      <c r="U41" s="8">
        <v>539.22</v>
      </c>
      <c r="V41" s="8">
        <v>647.88</v>
      </c>
    </row>
    <row r="42" spans="1:22" ht="13.5">
      <c r="A42" s="7" t="s">
        <v>66</v>
      </c>
      <c r="B42" s="6" t="s">
        <v>32</v>
      </c>
      <c r="C42" s="9"/>
      <c r="D42" s="9">
        <v>5.38</v>
      </c>
      <c r="E42" s="9">
        <v>2.54</v>
      </c>
      <c r="F42" s="9">
        <v>4.39</v>
      </c>
      <c r="G42" s="9">
        <v>2.95</v>
      </c>
      <c r="H42" s="9"/>
      <c r="I42" s="9"/>
      <c r="J42" s="9">
        <v>4.57</v>
      </c>
      <c r="K42" s="9">
        <v>3.81</v>
      </c>
      <c r="L42" s="9">
        <v>4.66</v>
      </c>
      <c r="M42" s="9">
        <v>5.4</v>
      </c>
      <c r="N42" s="9">
        <v>7.67</v>
      </c>
      <c r="O42" s="9">
        <v>6.62</v>
      </c>
      <c r="P42" s="9">
        <v>16.01</v>
      </c>
      <c r="Q42" s="9">
        <v>16.73</v>
      </c>
      <c r="R42" s="9">
        <v>17.93</v>
      </c>
      <c r="S42" s="9">
        <v>25.14</v>
      </c>
      <c r="T42" s="9">
        <v>29.5</v>
      </c>
      <c r="U42" s="9">
        <v>36.06</v>
      </c>
      <c r="V42" s="9">
        <v>31.6</v>
      </c>
    </row>
    <row r="43" spans="1:22" ht="13.5">
      <c r="A43" s="7" t="s">
        <v>67</v>
      </c>
      <c r="B43" s="6" t="s">
        <v>32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110.81</v>
      </c>
    </row>
    <row r="44" spans="1:22" ht="13.5">
      <c r="A44" s="7" t="s">
        <v>68</v>
      </c>
      <c r="B44" s="6" t="s">
        <v>32</v>
      </c>
      <c r="C44" s="9"/>
      <c r="D44" s="9"/>
      <c r="E44" s="9"/>
      <c r="F44" s="9"/>
      <c r="G44" s="9"/>
      <c r="H44" s="9"/>
      <c r="I44" s="9"/>
      <c r="J44" s="9"/>
      <c r="K44" s="9">
        <v>27.36</v>
      </c>
      <c r="L44" s="9">
        <v>31.45</v>
      </c>
      <c r="M44" s="9">
        <v>28.62</v>
      </c>
      <c r="N44" s="9">
        <v>61.4</v>
      </c>
      <c r="O44" s="9">
        <v>17.3</v>
      </c>
      <c r="P44" s="9">
        <v>35.02</v>
      </c>
      <c r="Q44" s="9">
        <v>41.47</v>
      </c>
      <c r="R44" s="9">
        <v>68.96</v>
      </c>
      <c r="S44" s="9">
        <v>161.79</v>
      </c>
      <c r="T44" s="9">
        <v>181.5</v>
      </c>
      <c r="U44" s="9">
        <v>83.83</v>
      </c>
      <c r="V44" s="9">
        <v>112.94</v>
      </c>
    </row>
    <row r="45" spans="1:22" ht="13.5">
      <c r="A45" s="7" t="s">
        <v>69</v>
      </c>
      <c r="B45" s="6" t="s">
        <v>32</v>
      </c>
      <c r="C45" s="8"/>
      <c r="D45" s="8"/>
      <c r="E45" s="8"/>
      <c r="F45" s="8"/>
      <c r="G45" s="8"/>
      <c r="H45" s="8"/>
      <c r="I45" s="8"/>
      <c r="J45" s="8"/>
      <c r="K45" s="8"/>
      <c r="L45" s="8">
        <v>11.42</v>
      </c>
      <c r="M45" s="8">
        <v>4.87</v>
      </c>
      <c r="N45" s="8">
        <v>9.6</v>
      </c>
      <c r="O45" s="8">
        <v>9.51</v>
      </c>
      <c r="P45" s="8">
        <v>16.78</v>
      </c>
      <c r="Q45" s="8">
        <v>17.53</v>
      </c>
      <c r="R45" s="8">
        <v>47.1</v>
      </c>
      <c r="S45" s="8">
        <v>35.23</v>
      </c>
      <c r="T45" s="8">
        <v>32.32</v>
      </c>
      <c r="U45" s="8">
        <v>40.82</v>
      </c>
      <c r="V45" s="8">
        <v>19.89</v>
      </c>
    </row>
    <row r="46" spans="1:22" ht="13.5">
      <c r="A46" s="7" t="s">
        <v>70</v>
      </c>
      <c r="B46" s="6" t="s">
        <v>32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16.5</v>
      </c>
      <c r="S46" s="9"/>
      <c r="T46" s="9"/>
      <c r="U46" s="9"/>
      <c r="V46" s="9">
        <v>26.03</v>
      </c>
    </row>
    <row r="47" spans="1:22" ht="13.5">
      <c r="A47" s="7" t="s">
        <v>71</v>
      </c>
      <c r="B47" s="6" t="s">
        <v>32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73.53</v>
      </c>
      <c r="T47" s="8">
        <v>63.89</v>
      </c>
      <c r="U47" s="8">
        <v>166.38</v>
      </c>
      <c r="V47" s="8">
        <v>35.89</v>
      </c>
    </row>
    <row r="48" spans="1:22" ht="13.5">
      <c r="A48" s="7" t="s">
        <v>72</v>
      </c>
      <c r="B48" s="6" t="s">
        <v>32</v>
      </c>
      <c r="C48" s="9"/>
      <c r="D48" s="9">
        <v>149.16</v>
      </c>
      <c r="E48" s="9">
        <v>117.65</v>
      </c>
      <c r="F48" s="9">
        <v>99.68</v>
      </c>
      <c r="G48" s="9">
        <v>45.96</v>
      </c>
      <c r="H48" s="9">
        <v>154.92</v>
      </c>
      <c r="I48" s="9">
        <v>103.37</v>
      </c>
      <c r="J48" s="9">
        <v>100.86</v>
      </c>
      <c r="K48" s="9">
        <v>83.05</v>
      </c>
      <c r="L48" s="9">
        <v>71.05</v>
      </c>
      <c r="M48" s="9">
        <v>49.77</v>
      </c>
      <c r="N48" s="9">
        <v>47.01</v>
      </c>
      <c r="O48" s="9">
        <v>59.35</v>
      </c>
      <c r="P48" s="9">
        <v>47.34</v>
      </c>
      <c r="Q48" s="9">
        <v>442.91</v>
      </c>
      <c r="R48" s="9">
        <v>707.2</v>
      </c>
      <c r="S48" s="9">
        <v>832.98</v>
      </c>
      <c r="T48" s="9">
        <v>604.54</v>
      </c>
      <c r="U48" s="9">
        <v>735.74</v>
      </c>
      <c r="V48" s="9">
        <v>738.24</v>
      </c>
    </row>
    <row r="49" spans="1:22" ht="13.5">
      <c r="A49" s="7" t="s">
        <v>73</v>
      </c>
      <c r="B49" s="6" t="s">
        <v>32</v>
      </c>
      <c r="C49" s="8"/>
      <c r="D49" s="8">
        <v>2714.32</v>
      </c>
      <c r="E49" s="8">
        <v>848.6</v>
      </c>
      <c r="F49" s="8">
        <v>1009.41</v>
      </c>
      <c r="G49" s="8">
        <v>935.21</v>
      </c>
      <c r="H49" s="8">
        <v>596.88</v>
      </c>
      <c r="I49" s="8">
        <v>717.47</v>
      </c>
      <c r="J49" s="8">
        <v>619.62</v>
      </c>
      <c r="K49" s="8">
        <v>511.98</v>
      </c>
      <c r="L49" s="8">
        <v>208.13</v>
      </c>
      <c r="M49" s="8">
        <v>432.19</v>
      </c>
      <c r="N49" s="8">
        <v>284.5</v>
      </c>
      <c r="O49" s="8">
        <v>3612.22</v>
      </c>
      <c r="P49" s="8">
        <v>3198.86</v>
      </c>
      <c r="Q49" s="8">
        <v>2134.66</v>
      </c>
      <c r="R49" s="8">
        <v>1388.41</v>
      </c>
      <c r="S49" s="8">
        <v>2428.79</v>
      </c>
      <c r="T49" s="8">
        <v>1721.49</v>
      </c>
      <c r="U49" s="8">
        <v>5240.53</v>
      </c>
      <c r="V49" s="8">
        <v>3241.07</v>
      </c>
    </row>
    <row r="50" spans="1:22" ht="13.5">
      <c r="A50" s="7" t="s">
        <v>74</v>
      </c>
      <c r="B50" s="6" t="s">
        <v>32</v>
      </c>
      <c r="C50" s="9"/>
      <c r="D50" s="9">
        <v>158.17</v>
      </c>
      <c r="E50" s="9">
        <v>119.2</v>
      </c>
      <c r="F50" s="9">
        <v>83.14</v>
      </c>
      <c r="G50" s="9">
        <v>99.1</v>
      </c>
      <c r="H50" s="9">
        <v>98.52</v>
      </c>
      <c r="I50" s="9">
        <v>115.5</v>
      </c>
      <c r="J50" s="9">
        <v>200.4</v>
      </c>
      <c r="K50" s="9">
        <v>147.89</v>
      </c>
      <c r="L50" s="9">
        <v>142.67</v>
      </c>
      <c r="M50" s="9">
        <v>232.92</v>
      </c>
      <c r="N50" s="9">
        <v>133.32</v>
      </c>
      <c r="O50" s="9">
        <v>185.55</v>
      </c>
      <c r="P50" s="9">
        <v>136.77</v>
      </c>
      <c r="Q50" s="9">
        <v>580.46</v>
      </c>
      <c r="R50" s="9">
        <v>658.07</v>
      </c>
      <c r="S50" s="9">
        <v>769.42</v>
      </c>
      <c r="T50" s="9">
        <v>779.8</v>
      </c>
      <c r="U50" s="9">
        <v>815.78</v>
      </c>
      <c r="V50" s="9">
        <v>689.45</v>
      </c>
    </row>
    <row r="51" ht="12.75">
      <c r="A51" s="11" t="s">
        <v>76</v>
      </c>
    </row>
  </sheetData>
  <sheetProtection/>
  <mergeCells count="9">
    <mergeCell ref="A6:B6"/>
    <mergeCell ref="C6:V6"/>
    <mergeCell ref="A7:B7"/>
    <mergeCell ref="A3:B3"/>
    <mergeCell ref="C3:V3"/>
    <mergeCell ref="A4:B4"/>
    <mergeCell ref="C4:V4"/>
    <mergeCell ref="A5:B5"/>
    <mergeCell ref="C5:V5"/>
  </mergeCells>
  <hyperlinks>
    <hyperlink ref="A2" r:id="rId1" tooltip="Click once to display linked information. Click and hold to select this cell." display="http://stats.oecd.org/OECDStat_Metadata/ShowMetadata.ashx?Dataset=TABLE1&amp;ShowOnWeb=true&amp;Lang=en"/>
    <hyperlink ref="C4" r:id="rId2" tooltip="Click once to display linked information. Click and hold to select this cell." display="http://stats.oecd.org/OECDStat_Metadata/ShowMetadata.ashx?Dataset=TABLE1&amp;Coords=[FLOWS].[114]&amp;ShowOnWeb=true&amp;Lang=en"/>
    <hyperlink ref="R7" r:id="rId3" tooltip="Click once to display linked information. Click and hold to select this cell." display="http://stats.oecd.org/OECDStat_Metadata/ShowMetadata.ashx?Dataset=TABLE1&amp;Coords=[TIME].[2005]&amp;ShowOnWeb=true&amp;Lang=en"/>
    <hyperlink ref="A37" r:id="rId4" tooltip="Click once to display linked information. Click and hold to select this cell." display="http://stats.oecd.org/OECDStat_Metadata/ShowMetadata.ashx?Dataset=TABLE1&amp;Coords=[DAC_DONOR].[918]&amp;ShowOnWeb=true&amp;Lang=en"/>
    <hyperlink ref="A51" r:id="rId5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PageLayoutView="0" workbookViewId="0" topLeftCell="A1">
      <pane xSplit="2" ySplit="8" topLeftCell="E9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>
      <c r="A2" s="2" t="s">
        <v>1</v>
      </c>
    </row>
    <row r="3" spans="1:22" ht="12.75">
      <c r="A3" s="14" t="s">
        <v>2</v>
      </c>
      <c r="B3" s="15"/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t="12.75">
      <c r="A4" s="14" t="s">
        <v>4</v>
      </c>
      <c r="B4" s="15"/>
      <c r="C4" s="21" t="s">
        <v>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12.75">
      <c r="A5" s="14" t="s">
        <v>6</v>
      </c>
      <c r="B5" s="15"/>
      <c r="C5" s="16" t="s">
        <v>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1:22" ht="12.75">
      <c r="A6" s="14" t="s">
        <v>8</v>
      </c>
      <c r="B6" s="15"/>
      <c r="C6" s="16" t="s">
        <v>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12.75">
      <c r="A7" s="19" t="s">
        <v>10</v>
      </c>
      <c r="B7" s="20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4" t="s">
        <v>26</v>
      </c>
      <c r="S7" s="3" t="s">
        <v>27</v>
      </c>
      <c r="T7" s="3" t="s">
        <v>28</v>
      </c>
      <c r="U7" s="3" t="s">
        <v>29</v>
      </c>
      <c r="V7" s="3" t="s">
        <v>30</v>
      </c>
    </row>
    <row r="8" spans="1:22" ht="13.5">
      <c r="A8" s="5" t="s">
        <v>31</v>
      </c>
      <c r="B8" s="6" t="s">
        <v>32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</row>
    <row r="9" spans="1:22" ht="13.5">
      <c r="A9" s="7" t="s">
        <v>33</v>
      </c>
      <c r="B9" s="6" t="s">
        <v>32</v>
      </c>
      <c r="C9" s="8">
        <v>41092.46</v>
      </c>
      <c r="D9" s="8">
        <v>49067.4</v>
      </c>
      <c r="E9" s="8">
        <v>47876.3</v>
      </c>
      <c r="F9" s="8">
        <v>43775.37</v>
      </c>
      <c r="G9" s="8">
        <v>46235.75</v>
      </c>
      <c r="H9" s="8">
        <v>45964.76</v>
      </c>
      <c r="I9" s="8">
        <v>45189.22</v>
      </c>
      <c r="J9" s="8">
        <v>38409.63</v>
      </c>
      <c r="K9" s="8">
        <v>41042.28</v>
      </c>
      <c r="L9" s="8">
        <v>43289.44</v>
      </c>
      <c r="M9" s="8">
        <v>41261.65</v>
      </c>
      <c r="N9" s="8">
        <v>41269.11</v>
      </c>
      <c r="O9" s="8">
        <v>48900.04</v>
      </c>
      <c r="P9" s="8">
        <v>59346.01</v>
      </c>
      <c r="Q9" s="8">
        <v>65603.52</v>
      </c>
      <c r="R9" s="8">
        <v>94223.05</v>
      </c>
      <c r="S9" s="8">
        <v>90976.21</v>
      </c>
      <c r="T9" s="8">
        <v>88389.5</v>
      </c>
      <c r="U9" s="8">
        <v>107044.06</v>
      </c>
      <c r="V9" s="8">
        <v>102203.83</v>
      </c>
    </row>
    <row r="10" spans="1:22" ht="13.5">
      <c r="A10" s="7" t="s">
        <v>34</v>
      </c>
      <c r="B10" s="6" t="s">
        <v>32</v>
      </c>
      <c r="C10" s="9">
        <f>SUM(C15:C36)</f>
        <v>38461.92</v>
      </c>
      <c r="D10" s="9">
        <f aca="true" t="shared" si="0" ref="D10:V10">SUM(D15:D36)</f>
        <v>42876</v>
      </c>
      <c r="E10" s="9">
        <f t="shared" si="0"/>
        <v>42757.67999999999</v>
      </c>
      <c r="F10" s="9">
        <f t="shared" si="0"/>
        <v>39021.020000000004</v>
      </c>
      <c r="G10" s="9">
        <f t="shared" si="0"/>
        <v>40968.04</v>
      </c>
      <c r="H10" s="9">
        <f t="shared" si="0"/>
        <v>40480.85</v>
      </c>
      <c r="I10" s="9">
        <f t="shared" si="0"/>
        <v>39088.45</v>
      </c>
      <c r="J10" s="9">
        <f t="shared" si="0"/>
        <v>32396.520000000004</v>
      </c>
      <c r="K10" s="9">
        <f t="shared" si="0"/>
        <v>35207.100000000006</v>
      </c>
      <c r="L10" s="9">
        <f t="shared" si="0"/>
        <v>37843.13</v>
      </c>
      <c r="M10" s="9">
        <f t="shared" si="0"/>
        <v>36064.049999999996</v>
      </c>
      <c r="N10" s="9">
        <f t="shared" si="0"/>
        <v>35110.85</v>
      </c>
      <c r="O10" s="9">
        <f t="shared" si="0"/>
        <v>40756.79</v>
      </c>
      <c r="P10" s="9">
        <f t="shared" si="0"/>
        <v>49737</v>
      </c>
      <c r="Q10" s="9">
        <f t="shared" si="0"/>
        <v>54303.759999999995</v>
      </c>
      <c r="R10" s="9">
        <f t="shared" si="0"/>
        <v>82432.02</v>
      </c>
      <c r="S10" s="9">
        <f t="shared" si="0"/>
        <v>76892.27</v>
      </c>
      <c r="T10" s="9">
        <f t="shared" si="0"/>
        <v>72888</v>
      </c>
      <c r="U10" s="9">
        <f t="shared" si="0"/>
        <v>86463.42</v>
      </c>
      <c r="V10" s="9">
        <f t="shared" si="0"/>
        <v>83021.36</v>
      </c>
    </row>
    <row r="11" spans="1:22" ht="13.5">
      <c r="A11" s="7" t="s">
        <v>35</v>
      </c>
      <c r="B11" s="6" t="s">
        <v>32</v>
      </c>
      <c r="C11" s="8">
        <v>2618.29</v>
      </c>
      <c r="D11" s="8">
        <v>3593.88</v>
      </c>
      <c r="E11" s="8">
        <v>4156.16</v>
      </c>
      <c r="F11" s="8">
        <v>3637.06</v>
      </c>
      <c r="G11" s="8">
        <v>4331.2</v>
      </c>
      <c r="H11" s="8">
        <v>4722.79</v>
      </c>
      <c r="I11" s="8">
        <v>5261.43</v>
      </c>
      <c r="J11" s="8">
        <v>5156.29</v>
      </c>
      <c r="K11" s="8">
        <v>5123.69</v>
      </c>
      <c r="L11" s="8">
        <v>4910.93</v>
      </c>
      <c r="M11" s="8">
        <v>4414.11</v>
      </c>
      <c r="N11" s="8">
        <v>5517.12</v>
      </c>
      <c r="O11" s="8">
        <v>5149.97</v>
      </c>
      <c r="P11" s="8">
        <v>6445.39</v>
      </c>
      <c r="Q11" s="8">
        <v>8067.95</v>
      </c>
      <c r="R11" s="8">
        <v>8686.51</v>
      </c>
      <c r="S11" s="8">
        <v>9699.41</v>
      </c>
      <c r="T11" s="8">
        <v>11326.67</v>
      </c>
      <c r="U11" s="8">
        <v>12868</v>
      </c>
      <c r="V11" s="8">
        <v>13021.47</v>
      </c>
    </row>
    <row r="12" spans="1:22" ht="13.5">
      <c r="A12" s="7" t="s">
        <v>36</v>
      </c>
      <c r="B12" s="6" t="s">
        <v>32</v>
      </c>
      <c r="C12" s="9">
        <f>SUM(C38:C50)</f>
        <v>12.25</v>
      </c>
      <c r="D12" s="9">
        <f aca="true" t="shared" si="1" ref="D12:V12">SUM(D38:D50)</f>
        <v>2043.52</v>
      </c>
      <c r="E12" s="9">
        <f t="shared" si="1"/>
        <v>794.46</v>
      </c>
      <c r="F12" s="9">
        <f t="shared" si="1"/>
        <v>885.29</v>
      </c>
      <c r="G12" s="9">
        <f t="shared" si="1"/>
        <v>844.51</v>
      </c>
      <c r="H12" s="9">
        <f t="shared" si="1"/>
        <v>706.12</v>
      </c>
      <c r="I12" s="9">
        <f t="shared" si="1"/>
        <v>897.28</v>
      </c>
      <c r="J12" s="9">
        <f t="shared" si="1"/>
        <v>741.55</v>
      </c>
      <c r="K12" s="9">
        <f t="shared" si="1"/>
        <v>648.08</v>
      </c>
      <c r="L12" s="9">
        <f t="shared" si="1"/>
        <v>443.78999999999996</v>
      </c>
      <c r="M12" s="9">
        <f t="shared" si="1"/>
        <v>633.6</v>
      </c>
      <c r="N12" s="9">
        <f t="shared" si="1"/>
        <v>514.4899999999999</v>
      </c>
      <c r="O12" s="9">
        <f t="shared" si="1"/>
        <v>2837.45</v>
      </c>
      <c r="P12" s="9">
        <f t="shared" si="1"/>
        <v>2966.1400000000003</v>
      </c>
      <c r="Q12" s="9">
        <f t="shared" si="1"/>
        <v>3050.34</v>
      </c>
      <c r="R12" s="9">
        <f t="shared" si="1"/>
        <v>2977.47</v>
      </c>
      <c r="S12" s="9">
        <f t="shared" si="1"/>
        <v>4724.47</v>
      </c>
      <c r="T12" s="9">
        <f t="shared" si="1"/>
        <v>4301.09</v>
      </c>
      <c r="U12" s="9">
        <f t="shared" si="1"/>
        <v>8198.33</v>
      </c>
      <c r="V12" s="9">
        <f t="shared" si="1"/>
        <v>5897.079999999999</v>
      </c>
    </row>
    <row r="13" spans="1:22" ht="13.5">
      <c r="A13" s="7" t="s">
        <v>37</v>
      </c>
      <c r="B13" s="6" t="s">
        <v>32</v>
      </c>
      <c r="C13" s="8">
        <v>30521.19</v>
      </c>
      <c r="D13" s="8">
        <v>34455.21</v>
      </c>
      <c r="E13" s="8">
        <v>33623.41</v>
      </c>
      <c r="F13" s="8">
        <v>31106.96</v>
      </c>
      <c r="G13" s="8">
        <v>32616.07</v>
      </c>
      <c r="H13" s="8">
        <v>31182.24</v>
      </c>
      <c r="I13" s="8">
        <v>29370.97</v>
      </c>
      <c r="J13" s="8">
        <v>23602</v>
      </c>
      <c r="K13" s="8">
        <v>26268.03</v>
      </c>
      <c r="L13" s="8">
        <v>28599.88</v>
      </c>
      <c r="M13" s="8">
        <v>26934.76</v>
      </c>
      <c r="N13" s="8">
        <v>25441.82</v>
      </c>
      <c r="O13" s="8">
        <v>30222.85</v>
      </c>
      <c r="P13" s="8">
        <v>36515.82</v>
      </c>
      <c r="Q13" s="8">
        <v>39611.99</v>
      </c>
      <c r="R13" s="8">
        <v>63924.12</v>
      </c>
      <c r="S13" s="8">
        <v>56647.2</v>
      </c>
      <c r="T13" s="8">
        <v>48911.63</v>
      </c>
      <c r="U13" s="8">
        <v>58734.89</v>
      </c>
      <c r="V13" s="8">
        <v>56963.35</v>
      </c>
    </row>
    <row r="14" spans="1:22" ht="13.5">
      <c r="A14" s="7" t="s">
        <v>38</v>
      </c>
      <c r="B14" s="6" t="s">
        <v>32</v>
      </c>
      <c r="C14" s="9">
        <v>19477.83</v>
      </c>
      <c r="D14" s="9">
        <v>20564.3</v>
      </c>
      <c r="E14" s="9">
        <v>22506.79</v>
      </c>
      <c r="F14" s="9">
        <v>19955.87</v>
      </c>
      <c r="G14" s="9">
        <v>20241.94</v>
      </c>
      <c r="H14" s="9">
        <v>20352.6</v>
      </c>
      <c r="I14" s="9">
        <v>19987.35</v>
      </c>
      <c r="J14" s="9">
        <v>17262.31</v>
      </c>
      <c r="K14" s="9">
        <v>17010.44</v>
      </c>
      <c r="L14" s="9">
        <v>16777.8</v>
      </c>
      <c r="M14" s="9">
        <v>15326.86</v>
      </c>
      <c r="N14" s="9">
        <v>15839.48</v>
      </c>
      <c r="O14" s="9">
        <v>19218.66</v>
      </c>
      <c r="P14" s="9">
        <v>23884.42</v>
      </c>
      <c r="Q14" s="9">
        <v>26073.5</v>
      </c>
      <c r="R14" s="9">
        <v>38513.95</v>
      </c>
      <c r="S14" s="9">
        <v>40519.76</v>
      </c>
      <c r="T14" s="9">
        <v>38388.51</v>
      </c>
      <c r="U14" s="9">
        <v>44855.02</v>
      </c>
      <c r="V14" s="9">
        <v>41248.92</v>
      </c>
    </row>
    <row r="15" spans="1:22" ht="13.5">
      <c r="A15" s="7" t="s">
        <v>39</v>
      </c>
      <c r="B15" s="6" t="s">
        <v>32</v>
      </c>
      <c r="C15" s="8">
        <v>753.02</v>
      </c>
      <c r="D15" s="8">
        <v>724.27</v>
      </c>
      <c r="E15" s="8">
        <v>739.36</v>
      </c>
      <c r="F15" s="8">
        <v>714.56</v>
      </c>
      <c r="G15" s="8">
        <v>824.27</v>
      </c>
      <c r="H15" s="8">
        <v>927</v>
      </c>
      <c r="I15" s="8">
        <v>851.91</v>
      </c>
      <c r="J15" s="8">
        <v>775.63</v>
      </c>
      <c r="K15" s="8">
        <v>751.58</v>
      </c>
      <c r="L15" s="8">
        <v>729.82</v>
      </c>
      <c r="M15" s="8">
        <v>758.02</v>
      </c>
      <c r="N15" s="8">
        <v>660.34</v>
      </c>
      <c r="O15" s="8">
        <v>773.67</v>
      </c>
      <c r="P15" s="8">
        <v>974.54</v>
      </c>
      <c r="Q15" s="8">
        <v>1190.61</v>
      </c>
      <c r="R15" s="8">
        <v>1449.04</v>
      </c>
      <c r="S15" s="8">
        <v>1796.05</v>
      </c>
      <c r="T15" s="8">
        <v>2268.07</v>
      </c>
      <c r="U15" s="8">
        <v>2652.98</v>
      </c>
      <c r="V15" s="8">
        <v>2311.78</v>
      </c>
    </row>
    <row r="16" spans="1:22" ht="13.5">
      <c r="A16" s="7" t="s">
        <v>40</v>
      </c>
      <c r="B16" s="6" t="s">
        <v>32</v>
      </c>
      <c r="C16" s="9">
        <v>73.67</v>
      </c>
      <c r="D16" s="9">
        <v>180.53</v>
      </c>
      <c r="E16" s="9">
        <v>68.07</v>
      </c>
      <c r="F16" s="9">
        <v>72.79</v>
      </c>
      <c r="G16" s="9">
        <v>203.87</v>
      </c>
      <c r="H16" s="9">
        <v>412.97</v>
      </c>
      <c r="I16" s="9">
        <v>381.81</v>
      </c>
      <c r="J16" s="9">
        <v>273.88</v>
      </c>
      <c r="K16" s="9">
        <v>294.85</v>
      </c>
      <c r="L16" s="9">
        <v>309.47</v>
      </c>
      <c r="M16" s="9">
        <v>273.19</v>
      </c>
      <c r="N16" s="9">
        <v>441.74</v>
      </c>
      <c r="O16" s="9">
        <v>364.25</v>
      </c>
      <c r="P16" s="9">
        <v>228.47</v>
      </c>
      <c r="Q16" s="9">
        <v>352.53</v>
      </c>
      <c r="R16" s="9">
        <v>1231.98</v>
      </c>
      <c r="S16" s="9">
        <v>1091.62</v>
      </c>
      <c r="T16" s="9">
        <v>1324.28</v>
      </c>
      <c r="U16" s="9">
        <v>1233.63</v>
      </c>
      <c r="V16" s="9">
        <v>507.13</v>
      </c>
    </row>
    <row r="17" spans="1:22" ht="13.5">
      <c r="A17" s="7" t="s">
        <v>41</v>
      </c>
      <c r="B17" s="6" t="s">
        <v>32</v>
      </c>
      <c r="C17" s="8">
        <v>547.66</v>
      </c>
      <c r="D17" s="8">
        <v>495</v>
      </c>
      <c r="E17" s="8">
        <v>548.67</v>
      </c>
      <c r="F17" s="8">
        <v>468.09</v>
      </c>
      <c r="G17" s="8">
        <v>436.05</v>
      </c>
      <c r="H17" s="8">
        <v>513.68</v>
      </c>
      <c r="I17" s="8">
        <v>529.76</v>
      </c>
      <c r="J17" s="8">
        <v>437.94</v>
      </c>
      <c r="K17" s="8">
        <v>536.64</v>
      </c>
      <c r="L17" s="8">
        <v>436.72</v>
      </c>
      <c r="M17" s="8">
        <v>476.81</v>
      </c>
      <c r="N17" s="8">
        <v>502.47</v>
      </c>
      <c r="O17" s="8">
        <v>711.55</v>
      </c>
      <c r="P17" s="8">
        <v>1468.18</v>
      </c>
      <c r="Q17" s="8">
        <v>902.42</v>
      </c>
      <c r="R17" s="8">
        <v>1308.22</v>
      </c>
      <c r="S17" s="8">
        <v>1356.48</v>
      </c>
      <c r="T17" s="8">
        <v>1237.58</v>
      </c>
      <c r="U17" s="8">
        <v>1376.07</v>
      </c>
      <c r="V17" s="8">
        <v>1585.06</v>
      </c>
    </row>
    <row r="18" spans="1:22" ht="13.5">
      <c r="A18" s="7" t="s">
        <v>42</v>
      </c>
      <c r="B18" s="6" t="s">
        <v>32</v>
      </c>
      <c r="C18" s="9">
        <v>1690.29</v>
      </c>
      <c r="D18" s="9">
        <v>1788.78</v>
      </c>
      <c r="E18" s="9">
        <v>1706.3</v>
      </c>
      <c r="F18" s="9">
        <v>1621.92</v>
      </c>
      <c r="G18" s="9">
        <v>1422.74</v>
      </c>
      <c r="H18" s="9">
        <v>1384.97</v>
      </c>
      <c r="I18" s="9">
        <v>1356.33</v>
      </c>
      <c r="J18" s="9">
        <v>1263.25</v>
      </c>
      <c r="K18" s="9">
        <v>1222.48</v>
      </c>
      <c r="L18" s="9">
        <v>1171.9</v>
      </c>
      <c r="M18" s="9">
        <v>1160.27</v>
      </c>
      <c r="N18" s="9">
        <v>1199.55</v>
      </c>
      <c r="O18" s="9">
        <v>1500.71</v>
      </c>
      <c r="P18" s="9">
        <v>1347.62</v>
      </c>
      <c r="Q18" s="9">
        <v>1990.98</v>
      </c>
      <c r="R18" s="9">
        <v>2832.88</v>
      </c>
      <c r="S18" s="9">
        <v>2533.94</v>
      </c>
      <c r="T18" s="9">
        <v>3152.19</v>
      </c>
      <c r="U18" s="9">
        <v>3366.65</v>
      </c>
      <c r="V18" s="9">
        <v>3140.97</v>
      </c>
    </row>
    <row r="19" spans="1:22" ht="13.5">
      <c r="A19" s="7" t="s">
        <v>43</v>
      </c>
      <c r="B19" s="6" t="s">
        <v>32</v>
      </c>
      <c r="C19" s="8">
        <v>695.03</v>
      </c>
      <c r="D19" s="8">
        <v>686.3</v>
      </c>
      <c r="E19" s="8">
        <v>756.4</v>
      </c>
      <c r="F19" s="8">
        <v>754.51</v>
      </c>
      <c r="G19" s="8">
        <v>802.72</v>
      </c>
      <c r="H19" s="8">
        <v>894.63</v>
      </c>
      <c r="I19" s="8">
        <v>1057.78</v>
      </c>
      <c r="J19" s="8">
        <v>1009.86</v>
      </c>
      <c r="K19" s="8">
        <v>1014.34</v>
      </c>
      <c r="L19" s="8">
        <v>1025.72</v>
      </c>
      <c r="M19" s="8">
        <v>1023.52</v>
      </c>
      <c r="N19" s="8">
        <v>1034.6</v>
      </c>
      <c r="O19" s="8">
        <v>1038.29</v>
      </c>
      <c r="P19" s="8">
        <v>1031.59</v>
      </c>
      <c r="Q19" s="8">
        <v>1202.05</v>
      </c>
      <c r="R19" s="8">
        <v>1357.48</v>
      </c>
      <c r="S19" s="8">
        <v>1463.91</v>
      </c>
      <c r="T19" s="8">
        <v>1650.52</v>
      </c>
      <c r="U19" s="8">
        <v>1828.33</v>
      </c>
      <c r="V19" s="8">
        <v>1905.45</v>
      </c>
    </row>
    <row r="20" spans="1:22" ht="13.5">
      <c r="A20" s="7" t="s">
        <v>44</v>
      </c>
      <c r="B20" s="6" t="s">
        <v>32</v>
      </c>
      <c r="C20" s="9">
        <v>497.85</v>
      </c>
      <c r="D20" s="9">
        <v>585.54</v>
      </c>
      <c r="E20" s="9">
        <v>421.26</v>
      </c>
      <c r="F20" s="9">
        <v>242.04</v>
      </c>
      <c r="G20" s="9">
        <v>213.6</v>
      </c>
      <c r="H20" s="9">
        <v>220.14</v>
      </c>
      <c r="I20" s="9">
        <v>214.63</v>
      </c>
      <c r="J20" s="9">
        <v>200.07</v>
      </c>
      <c r="K20" s="9">
        <v>208.89</v>
      </c>
      <c r="L20" s="9">
        <v>240.7</v>
      </c>
      <c r="M20" s="9">
        <v>217.08</v>
      </c>
      <c r="N20" s="9">
        <v>224.38</v>
      </c>
      <c r="O20" s="9">
        <v>251.34</v>
      </c>
      <c r="P20" s="9">
        <v>308.72</v>
      </c>
      <c r="Q20" s="9">
        <v>401.77</v>
      </c>
      <c r="R20" s="9">
        <v>596.74</v>
      </c>
      <c r="S20" s="9">
        <v>454.62</v>
      </c>
      <c r="T20" s="9">
        <v>584.05</v>
      </c>
      <c r="U20" s="9">
        <v>693.18</v>
      </c>
      <c r="V20" s="9">
        <v>791.1</v>
      </c>
    </row>
    <row r="21" spans="1:22" ht="13.5">
      <c r="A21" s="7" t="s">
        <v>45</v>
      </c>
      <c r="B21" s="6" t="s">
        <v>32</v>
      </c>
      <c r="C21" s="8">
        <v>5612.11</v>
      </c>
      <c r="D21" s="8">
        <v>5771.73</v>
      </c>
      <c r="E21" s="8">
        <v>6302.29</v>
      </c>
      <c r="F21" s="8">
        <v>6153.7</v>
      </c>
      <c r="G21" s="8">
        <v>6611.18</v>
      </c>
      <c r="H21" s="8">
        <v>6428.73</v>
      </c>
      <c r="I21" s="8">
        <v>5754.23</v>
      </c>
      <c r="J21" s="8">
        <v>4776.51</v>
      </c>
      <c r="K21" s="8">
        <v>4184.52</v>
      </c>
      <c r="L21" s="8">
        <v>4127.56</v>
      </c>
      <c r="M21" s="8">
        <v>2828.76</v>
      </c>
      <c r="N21" s="8">
        <v>2595.78</v>
      </c>
      <c r="O21" s="8">
        <v>3614.99</v>
      </c>
      <c r="P21" s="8">
        <v>5213.34</v>
      </c>
      <c r="Q21" s="8">
        <v>5566.84</v>
      </c>
      <c r="R21" s="8">
        <v>7239.13</v>
      </c>
      <c r="S21" s="8">
        <v>7919.38</v>
      </c>
      <c r="T21" s="8">
        <v>6258.49</v>
      </c>
      <c r="U21" s="8">
        <v>6461.16</v>
      </c>
      <c r="V21" s="8">
        <v>7019.32</v>
      </c>
    </row>
    <row r="22" spans="1:22" ht="13.5">
      <c r="A22" s="7" t="s">
        <v>46</v>
      </c>
      <c r="B22" s="6" t="s">
        <v>32</v>
      </c>
      <c r="C22" s="9">
        <v>4478.8</v>
      </c>
      <c r="D22" s="9">
        <v>4575.2</v>
      </c>
      <c r="E22" s="9">
        <v>5242.02</v>
      </c>
      <c r="F22" s="9">
        <v>4517.01</v>
      </c>
      <c r="G22" s="9">
        <v>4143.56</v>
      </c>
      <c r="H22" s="9">
        <v>4814.6</v>
      </c>
      <c r="I22" s="9">
        <v>4535.17</v>
      </c>
      <c r="J22" s="9">
        <v>3638.5</v>
      </c>
      <c r="K22" s="9">
        <v>3490.54</v>
      </c>
      <c r="L22" s="9">
        <v>3277.6</v>
      </c>
      <c r="M22" s="9">
        <v>2686.64</v>
      </c>
      <c r="N22" s="9">
        <v>2853.39</v>
      </c>
      <c r="O22" s="9">
        <v>3327.86</v>
      </c>
      <c r="P22" s="9">
        <v>4059.79</v>
      </c>
      <c r="Q22" s="9">
        <v>3822.59</v>
      </c>
      <c r="R22" s="9">
        <v>7446.83</v>
      </c>
      <c r="S22" s="9">
        <v>7034.08</v>
      </c>
      <c r="T22" s="9">
        <v>7949.81</v>
      </c>
      <c r="U22" s="9">
        <v>9062.68</v>
      </c>
      <c r="V22" s="9">
        <v>7096.67</v>
      </c>
    </row>
    <row r="23" spans="1:22" ht="13.5">
      <c r="A23" s="7" t="s">
        <v>47</v>
      </c>
      <c r="B23" s="6" t="s">
        <v>32</v>
      </c>
      <c r="C23" s="8"/>
      <c r="D23" s="8"/>
      <c r="E23" s="8"/>
      <c r="F23" s="8"/>
      <c r="G23" s="8"/>
      <c r="H23" s="8"/>
      <c r="I23" s="8">
        <v>27.49</v>
      </c>
      <c r="J23" s="8">
        <v>36.33</v>
      </c>
      <c r="K23" s="8">
        <v>63.32</v>
      </c>
      <c r="L23" s="8">
        <v>79.02</v>
      </c>
      <c r="M23" s="8">
        <v>98.91</v>
      </c>
      <c r="N23" s="8">
        <v>82.52</v>
      </c>
      <c r="O23" s="8">
        <v>106.97</v>
      </c>
      <c r="P23" s="8">
        <v>228.26</v>
      </c>
      <c r="Q23" s="8">
        <v>160.75</v>
      </c>
      <c r="R23" s="8">
        <v>206.46</v>
      </c>
      <c r="S23" s="8">
        <v>189.21</v>
      </c>
      <c r="T23" s="8">
        <v>249.19</v>
      </c>
      <c r="U23" s="8">
        <v>312.17</v>
      </c>
      <c r="V23" s="8">
        <v>296.94</v>
      </c>
    </row>
    <row r="24" spans="1:22" ht="13.5">
      <c r="A24" s="7" t="s">
        <v>48</v>
      </c>
      <c r="B24" s="6" t="s">
        <v>32</v>
      </c>
      <c r="C24" s="9">
        <v>22.91</v>
      </c>
      <c r="D24" s="9">
        <v>29.65</v>
      </c>
      <c r="E24" s="9">
        <v>27.93</v>
      </c>
      <c r="F24" s="9">
        <v>40.54</v>
      </c>
      <c r="G24" s="9">
        <v>55.75</v>
      </c>
      <c r="H24" s="9">
        <v>87.86</v>
      </c>
      <c r="I24" s="9">
        <v>113.8</v>
      </c>
      <c r="J24" s="9">
        <v>120.48</v>
      </c>
      <c r="K24" s="9">
        <v>123.51</v>
      </c>
      <c r="L24" s="9">
        <v>148.76</v>
      </c>
      <c r="M24" s="9">
        <v>153.94</v>
      </c>
      <c r="N24" s="9">
        <v>184.32</v>
      </c>
      <c r="O24" s="9">
        <v>267.13</v>
      </c>
      <c r="P24" s="9">
        <v>351.74</v>
      </c>
      <c r="Q24" s="9">
        <v>409.59</v>
      </c>
      <c r="R24" s="9">
        <v>482.25</v>
      </c>
      <c r="S24" s="9">
        <v>632.29</v>
      </c>
      <c r="T24" s="9">
        <v>824.08</v>
      </c>
      <c r="U24" s="9">
        <v>930.69</v>
      </c>
      <c r="V24" s="9">
        <v>693.2</v>
      </c>
    </row>
    <row r="25" spans="1:22" ht="13.5">
      <c r="A25" s="7" t="s">
        <v>49</v>
      </c>
      <c r="B25" s="6" t="s">
        <v>32</v>
      </c>
      <c r="C25" s="8">
        <v>2112.09</v>
      </c>
      <c r="D25" s="8">
        <v>2244.87</v>
      </c>
      <c r="E25" s="8">
        <v>2430.45</v>
      </c>
      <c r="F25" s="8">
        <v>1930.12</v>
      </c>
      <c r="G25" s="8">
        <v>1834.38</v>
      </c>
      <c r="H25" s="8">
        <v>805.7</v>
      </c>
      <c r="I25" s="8">
        <v>811.08</v>
      </c>
      <c r="J25" s="8">
        <v>453.72</v>
      </c>
      <c r="K25" s="8">
        <v>697.45</v>
      </c>
      <c r="L25" s="8">
        <v>450.72</v>
      </c>
      <c r="M25" s="8">
        <v>376.8</v>
      </c>
      <c r="N25" s="8">
        <v>442.19</v>
      </c>
      <c r="O25" s="8">
        <v>1006.56</v>
      </c>
      <c r="P25" s="8">
        <v>1061.27</v>
      </c>
      <c r="Q25" s="8">
        <v>704.16</v>
      </c>
      <c r="R25" s="8">
        <v>2269.57</v>
      </c>
      <c r="S25" s="8">
        <v>2000.92</v>
      </c>
      <c r="T25" s="8">
        <v>1270.31</v>
      </c>
      <c r="U25" s="8">
        <v>1838.26</v>
      </c>
      <c r="V25" s="8">
        <v>874.7</v>
      </c>
    </row>
    <row r="26" spans="1:22" ht="13.5">
      <c r="A26" s="7" t="s">
        <v>50</v>
      </c>
      <c r="B26" s="6" t="s">
        <v>32</v>
      </c>
      <c r="C26" s="9">
        <v>6786.46</v>
      </c>
      <c r="D26" s="9">
        <v>8860.24</v>
      </c>
      <c r="E26" s="9">
        <v>8384.57</v>
      </c>
      <c r="F26" s="9">
        <v>8043.75</v>
      </c>
      <c r="G26" s="9">
        <v>9557.8</v>
      </c>
      <c r="H26" s="9">
        <v>10418.55</v>
      </c>
      <c r="I26" s="9">
        <v>8207.26</v>
      </c>
      <c r="J26" s="9">
        <v>6552.18</v>
      </c>
      <c r="K26" s="9">
        <v>8553.11</v>
      </c>
      <c r="L26" s="9">
        <v>10475.73</v>
      </c>
      <c r="M26" s="9">
        <v>9768.14</v>
      </c>
      <c r="N26" s="9">
        <v>7457.83</v>
      </c>
      <c r="O26" s="9">
        <v>6692.29</v>
      </c>
      <c r="P26" s="9">
        <v>6334.23</v>
      </c>
      <c r="Q26" s="9">
        <v>5917.19</v>
      </c>
      <c r="R26" s="9">
        <v>10385.17</v>
      </c>
      <c r="S26" s="9">
        <v>7261.75</v>
      </c>
      <c r="T26" s="9">
        <v>5778.15</v>
      </c>
      <c r="U26" s="9">
        <v>6823.25</v>
      </c>
      <c r="V26" s="9">
        <v>6001.24</v>
      </c>
    </row>
    <row r="27" spans="1:22" ht="13.5">
      <c r="A27" s="7" t="s">
        <v>52</v>
      </c>
      <c r="B27" s="6" t="s">
        <v>32</v>
      </c>
      <c r="C27" s="9">
        <v>14.9</v>
      </c>
      <c r="D27" s="9">
        <v>25.7</v>
      </c>
      <c r="E27" s="9">
        <v>21.54</v>
      </c>
      <c r="F27" s="9">
        <v>31.41</v>
      </c>
      <c r="G27" s="9">
        <v>40.31</v>
      </c>
      <c r="H27" s="9">
        <v>43.1</v>
      </c>
      <c r="I27" s="9">
        <v>56.64</v>
      </c>
      <c r="J27" s="9">
        <v>66.2</v>
      </c>
      <c r="K27" s="9">
        <v>76.77</v>
      </c>
      <c r="L27" s="9">
        <v>88.54</v>
      </c>
      <c r="M27" s="9">
        <v>98.55</v>
      </c>
      <c r="N27" s="9">
        <v>107.21</v>
      </c>
      <c r="O27" s="9">
        <v>115.72</v>
      </c>
      <c r="P27" s="9">
        <v>149.63</v>
      </c>
      <c r="Q27" s="9">
        <v>171.12</v>
      </c>
      <c r="R27" s="9">
        <v>186.97</v>
      </c>
      <c r="S27" s="9">
        <v>204.87</v>
      </c>
      <c r="T27" s="9">
        <v>253.45</v>
      </c>
      <c r="U27" s="9">
        <v>278.53</v>
      </c>
      <c r="V27" s="9">
        <v>266</v>
      </c>
    </row>
    <row r="28" spans="1:22" ht="13.5">
      <c r="A28" s="7" t="s">
        <v>53</v>
      </c>
      <c r="B28" s="6" t="s">
        <v>32</v>
      </c>
      <c r="C28" s="8">
        <v>1833.05</v>
      </c>
      <c r="D28" s="8">
        <v>1755.73</v>
      </c>
      <c r="E28" s="8">
        <v>1879.52</v>
      </c>
      <c r="F28" s="8">
        <v>1776.35</v>
      </c>
      <c r="G28" s="8">
        <v>1700.63</v>
      </c>
      <c r="H28" s="8">
        <v>2244.82</v>
      </c>
      <c r="I28" s="8">
        <v>2275.03</v>
      </c>
      <c r="J28" s="8">
        <v>2133.27</v>
      </c>
      <c r="K28" s="8">
        <v>2132.97</v>
      </c>
      <c r="L28" s="8">
        <v>2161.61</v>
      </c>
      <c r="M28" s="8">
        <v>2242.76</v>
      </c>
      <c r="N28" s="8">
        <v>2224.34</v>
      </c>
      <c r="O28" s="8">
        <v>2448.64</v>
      </c>
      <c r="P28" s="8">
        <v>2829.26</v>
      </c>
      <c r="Q28" s="8">
        <v>2670.21</v>
      </c>
      <c r="R28" s="8">
        <v>3682.72</v>
      </c>
      <c r="S28" s="8">
        <v>4282.23</v>
      </c>
      <c r="T28" s="8">
        <v>4643.84</v>
      </c>
      <c r="U28" s="8">
        <v>5199.55</v>
      </c>
      <c r="V28" s="8">
        <v>4797.93</v>
      </c>
    </row>
    <row r="29" spans="1:22" ht="13.5">
      <c r="A29" s="7" t="s">
        <v>54</v>
      </c>
      <c r="B29" s="6" t="s">
        <v>32</v>
      </c>
      <c r="C29" s="9">
        <v>81.04</v>
      </c>
      <c r="D29" s="9">
        <v>81.31</v>
      </c>
      <c r="E29" s="9">
        <v>74.03</v>
      </c>
      <c r="F29" s="9">
        <v>73.62</v>
      </c>
      <c r="G29" s="9">
        <v>85.14</v>
      </c>
      <c r="H29" s="9">
        <v>97.42</v>
      </c>
      <c r="I29" s="9">
        <v>101.98</v>
      </c>
      <c r="J29" s="9">
        <v>112.95</v>
      </c>
      <c r="K29" s="9">
        <v>98.35</v>
      </c>
      <c r="L29" s="9">
        <v>101.28</v>
      </c>
      <c r="M29" s="9">
        <v>84.96</v>
      </c>
      <c r="N29" s="9">
        <v>84.77</v>
      </c>
      <c r="O29" s="9">
        <v>91.72</v>
      </c>
      <c r="P29" s="9">
        <v>129.16</v>
      </c>
      <c r="Q29" s="9">
        <v>159.03</v>
      </c>
      <c r="R29" s="9">
        <v>223.79</v>
      </c>
      <c r="S29" s="9">
        <v>202.79</v>
      </c>
      <c r="T29" s="9">
        <v>247.08</v>
      </c>
      <c r="U29" s="9">
        <v>277.78</v>
      </c>
      <c r="V29" s="9">
        <v>225.99</v>
      </c>
    </row>
    <row r="30" spans="1:22" ht="13.5">
      <c r="A30" s="7" t="s">
        <v>55</v>
      </c>
      <c r="B30" s="6" t="s">
        <v>32</v>
      </c>
      <c r="C30" s="8">
        <v>755.58</v>
      </c>
      <c r="D30" s="8">
        <v>734.12</v>
      </c>
      <c r="E30" s="8">
        <v>810.57</v>
      </c>
      <c r="F30" s="8">
        <v>658.65</v>
      </c>
      <c r="G30" s="8">
        <v>827.76</v>
      </c>
      <c r="H30" s="8">
        <v>907.16</v>
      </c>
      <c r="I30" s="8">
        <v>944.45</v>
      </c>
      <c r="J30" s="8">
        <v>915.86</v>
      </c>
      <c r="K30" s="8">
        <v>950.2</v>
      </c>
      <c r="L30" s="8">
        <v>1006.62</v>
      </c>
      <c r="M30" s="8">
        <v>933.74</v>
      </c>
      <c r="N30" s="8">
        <v>940.33</v>
      </c>
      <c r="O30" s="8">
        <v>1145.14</v>
      </c>
      <c r="P30" s="8">
        <v>1463.7</v>
      </c>
      <c r="Q30" s="8">
        <v>1536.07</v>
      </c>
      <c r="R30" s="8">
        <v>2040.12</v>
      </c>
      <c r="S30" s="8">
        <v>2161.89</v>
      </c>
      <c r="T30" s="8">
        <v>2889.53</v>
      </c>
      <c r="U30" s="8">
        <v>3078.07</v>
      </c>
      <c r="V30" s="8">
        <v>3168.23</v>
      </c>
    </row>
    <row r="31" spans="1:22" ht="13.5">
      <c r="A31" s="7" t="s">
        <v>56</v>
      </c>
      <c r="B31" s="6" t="s">
        <v>32</v>
      </c>
      <c r="C31" s="9">
        <v>103.32</v>
      </c>
      <c r="D31" s="9">
        <v>158.37</v>
      </c>
      <c r="E31" s="9">
        <v>233.28</v>
      </c>
      <c r="F31" s="9">
        <v>178.2</v>
      </c>
      <c r="G31" s="9">
        <v>210.09</v>
      </c>
      <c r="H31" s="9">
        <v>165.72</v>
      </c>
      <c r="I31" s="9">
        <v>157.04</v>
      </c>
      <c r="J31" s="9">
        <v>163.02</v>
      </c>
      <c r="K31" s="9">
        <v>176.4</v>
      </c>
      <c r="L31" s="9">
        <v>207.42</v>
      </c>
      <c r="M31" s="9">
        <v>178.66</v>
      </c>
      <c r="N31" s="9">
        <v>183.32</v>
      </c>
      <c r="O31" s="9">
        <v>186.07</v>
      </c>
      <c r="P31" s="9">
        <v>182.46</v>
      </c>
      <c r="Q31" s="9">
        <v>872.71</v>
      </c>
      <c r="R31" s="9">
        <v>218.3</v>
      </c>
      <c r="S31" s="9">
        <v>211.28</v>
      </c>
      <c r="T31" s="9">
        <v>270.17</v>
      </c>
      <c r="U31" s="9">
        <v>373.37</v>
      </c>
      <c r="V31" s="9">
        <v>276.59</v>
      </c>
    </row>
    <row r="32" spans="1:22" ht="13.5">
      <c r="A32" s="7" t="s">
        <v>57</v>
      </c>
      <c r="B32" s="6" t="s">
        <v>32</v>
      </c>
      <c r="C32" s="8">
        <v>633.4</v>
      </c>
      <c r="D32" s="8">
        <v>760.8</v>
      </c>
      <c r="E32" s="8">
        <v>1099.58</v>
      </c>
      <c r="F32" s="8">
        <v>936.12</v>
      </c>
      <c r="G32" s="8">
        <v>854.38</v>
      </c>
      <c r="H32" s="8">
        <v>815.72</v>
      </c>
      <c r="I32" s="8">
        <v>887.65</v>
      </c>
      <c r="J32" s="8">
        <v>765.08</v>
      </c>
      <c r="K32" s="8">
        <v>837.91</v>
      </c>
      <c r="L32" s="8">
        <v>829.14</v>
      </c>
      <c r="M32" s="8">
        <v>720.18</v>
      </c>
      <c r="N32" s="8">
        <v>1149.52</v>
      </c>
      <c r="O32" s="8">
        <v>998.38</v>
      </c>
      <c r="P32" s="8">
        <v>1151.35</v>
      </c>
      <c r="Q32" s="8">
        <v>1400.27</v>
      </c>
      <c r="R32" s="8">
        <v>1862.95</v>
      </c>
      <c r="S32" s="8">
        <v>2091.97</v>
      </c>
      <c r="T32" s="8">
        <v>3338.99</v>
      </c>
      <c r="U32" s="8">
        <v>4801.62</v>
      </c>
      <c r="V32" s="8">
        <v>4473.04</v>
      </c>
    </row>
    <row r="33" spans="1:22" ht="13.5">
      <c r="A33" s="7" t="s">
        <v>58</v>
      </c>
      <c r="B33" s="6" t="s">
        <v>32</v>
      </c>
      <c r="C33" s="9">
        <v>1378.6</v>
      </c>
      <c r="D33" s="9">
        <v>1476.49</v>
      </c>
      <c r="E33" s="9">
        <v>1777</v>
      </c>
      <c r="F33" s="9">
        <v>1331.53</v>
      </c>
      <c r="G33" s="9">
        <v>1373.01</v>
      </c>
      <c r="H33" s="9">
        <v>1189.24</v>
      </c>
      <c r="I33" s="9">
        <v>1395.34</v>
      </c>
      <c r="J33" s="9">
        <v>1208.61</v>
      </c>
      <c r="K33" s="9">
        <v>1040.56</v>
      </c>
      <c r="L33" s="9">
        <v>1146.3</v>
      </c>
      <c r="M33" s="9">
        <v>1241.53</v>
      </c>
      <c r="N33" s="9">
        <v>1204.76</v>
      </c>
      <c r="O33" s="9">
        <v>1270.57</v>
      </c>
      <c r="P33" s="9">
        <v>1779.37</v>
      </c>
      <c r="Q33" s="9">
        <v>2075.76</v>
      </c>
      <c r="R33" s="9">
        <v>2255.85</v>
      </c>
      <c r="S33" s="9">
        <v>2851.89</v>
      </c>
      <c r="T33" s="9">
        <v>2932.22</v>
      </c>
      <c r="U33" s="9">
        <v>3142.36</v>
      </c>
      <c r="V33" s="9">
        <v>3008.97</v>
      </c>
    </row>
    <row r="34" spans="1:22" ht="13.5">
      <c r="A34" s="7" t="s">
        <v>59</v>
      </c>
      <c r="B34" s="6" t="s">
        <v>32</v>
      </c>
      <c r="C34" s="8">
        <v>550.7</v>
      </c>
      <c r="D34" s="8">
        <v>726.98</v>
      </c>
      <c r="E34" s="8">
        <v>677.06</v>
      </c>
      <c r="F34" s="8">
        <v>635.65</v>
      </c>
      <c r="G34" s="8">
        <v>724.39</v>
      </c>
      <c r="H34" s="8">
        <v>779.15</v>
      </c>
      <c r="I34" s="8">
        <v>722.17</v>
      </c>
      <c r="J34" s="8">
        <v>575.34</v>
      </c>
      <c r="K34" s="8">
        <v>632.78</v>
      </c>
      <c r="L34" s="8">
        <v>732.13</v>
      </c>
      <c r="M34" s="8">
        <v>627.44</v>
      </c>
      <c r="N34" s="8">
        <v>644.41</v>
      </c>
      <c r="O34" s="8">
        <v>764.5</v>
      </c>
      <c r="P34" s="8">
        <v>944.75</v>
      </c>
      <c r="Q34" s="8">
        <v>1186.88</v>
      </c>
      <c r="R34" s="8">
        <v>1405.03</v>
      </c>
      <c r="S34" s="8">
        <v>1253.97</v>
      </c>
      <c r="T34" s="8">
        <v>1263.32</v>
      </c>
      <c r="U34" s="8">
        <v>1550.2</v>
      </c>
      <c r="V34" s="8">
        <v>1750.6</v>
      </c>
    </row>
    <row r="35" spans="1:22" ht="13.5">
      <c r="A35" s="7" t="s">
        <v>60</v>
      </c>
      <c r="B35" s="6" t="s">
        <v>32</v>
      </c>
      <c r="C35" s="9">
        <v>1474.44</v>
      </c>
      <c r="D35" s="9">
        <v>1818.39</v>
      </c>
      <c r="E35" s="9">
        <v>1698.78</v>
      </c>
      <c r="F35" s="9">
        <v>1523.46</v>
      </c>
      <c r="G35" s="9">
        <v>1762.41</v>
      </c>
      <c r="H35" s="9">
        <v>1715.69</v>
      </c>
      <c r="I35" s="9">
        <v>1789.9</v>
      </c>
      <c r="J35" s="9">
        <v>1978.84</v>
      </c>
      <c r="K35" s="9">
        <v>2131.77</v>
      </c>
      <c r="L35" s="9">
        <v>2248.52</v>
      </c>
      <c r="M35" s="9">
        <v>2709.53</v>
      </c>
      <c r="N35" s="9">
        <v>2608.94</v>
      </c>
      <c r="O35" s="9">
        <v>3510.34</v>
      </c>
      <c r="P35" s="9">
        <v>3840.99</v>
      </c>
      <c r="Q35" s="9">
        <v>5360.73</v>
      </c>
      <c r="R35" s="9">
        <v>8168.5</v>
      </c>
      <c r="S35" s="9">
        <v>8735.01</v>
      </c>
      <c r="T35" s="9">
        <v>5601.53</v>
      </c>
      <c r="U35" s="9">
        <v>7323.42</v>
      </c>
      <c r="V35" s="9">
        <v>7656.82</v>
      </c>
    </row>
    <row r="36" spans="1:22" ht="13.5">
      <c r="A36" s="7" t="s">
        <v>61</v>
      </c>
      <c r="B36" s="6" t="s">
        <v>32</v>
      </c>
      <c r="C36" s="8">
        <v>8367</v>
      </c>
      <c r="D36" s="8">
        <v>9396</v>
      </c>
      <c r="E36" s="8">
        <v>7859</v>
      </c>
      <c r="F36" s="8">
        <v>7317</v>
      </c>
      <c r="G36" s="8">
        <v>7284</v>
      </c>
      <c r="H36" s="8">
        <v>5614</v>
      </c>
      <c r="I36" s="8">
        <v>6917</v>
      </c>
      <c r="J36" s="8">
        <v>4939</v>
      </c>
      <c r="K36" s="8">
        <v>5988.16</v>
      </c>
      <c r="L36" s="8">
        <v>6847.85</v>
      </c>
      <c r="M36" s="8">
        <v>7404.62</v>
      </c>
      <c r="N36" s="8">
        <v>8284.14</v>
      </c>
      <c r="O36" s="8">
        <v>10570.1</v>
      </c>
      <c r="P36" s="8">
        <v>14658.58</v>
      </c>
      <c r="Q36" s="8">
        <v>16249.5</v>
      </c>
      <c r="R36" s="8">
        <v>25582.04</v>
      </c>
      <c r="S36" s="8">
        <v>21162.12</v>
      </c>
      <c r="T36" s="8">
        <v>18901.15</v>
      </c>
      <c r="U36" s="8">
        <v>23859.47</v>
      </c>
      <c r="V36" s="8">
        <v>25173.63</v>
      </c>
    </row>
    <row r="37" spans="1:22" ht="13.5">
      <c r="A37" s="10" t="s">
        <v>62</v>
      </c>
      <c r="B37" s="6" t="s">
        <v>32</v>
      </c>
      <c r="C37" s="9">
        <v>2618.29</v>
      </c>
      <c r="D37" s="9">
        <v>3593.88</v>
      </c>
      <c r="E37" s="9">
        <v>4156.16</v>
      </c>
      <c r="F37" s="9">
        <v>3637.06</v>
      </c>
      <c r="G37" s="9">
        <v>4331.2</v>
      </c>
      <c r="H37" s="9">
        <v>4722.79</v>
      </c>
      <c r="I37" s="9">
        <v>5261.43</v>
      </c>
      <c r="J37" s="9">
        <v>5156.29</v>
      </c>
      <c r="K37" s="9">
        <v>5123.69</v>
      </c>
      <c r="L37" s="9">
        <v>4910.93</v>
      </c>
      <c r="M37" s="9">
        <v>4414.11</v>
      </c>
      <c r="N37" s="9">
        <v>5517.12</v>
      </c>
      <c r="O37" s="9">
        <v>5149.97</v>
      </c>
      <c r="P37" s="9">
        <v>6445.39</v>
      </c>
      <c r="Q37" s="9">
        <v>8067.95</v>
      </c>
      <c r="R37" s="9">
        <v>8686.51</v>
      </c>
      <c r="S37" s="9">
        <v>9699.41</v>
      </c>
      <c r="T37" s="9">
        <v>11326.67</v>
      </c>
      <c r="U37" s="9">
        <v>12868</v>
      </c>
      <c r="V37" s="9">
        <v>13021.47</v>
      </c>
    </row>
    <row r="38" spans="1:22" ht="13.5">
      <c r="A38" s="7" t="s">
        <v>63</v>
      </c>
      <c r="B38" s="6" t="s">
        <v>32</v>
      </c>
      <c r="C38" s="8"/>
      <c r="D38" s="8"/>
      <c r="E38" s="8"/>
      <c r="F38" s="8"/>
      <c r="G38" s="8"/>
      <c r="H38" s="8"/>
      <c r="I38" s="8">
        <v>87.42</v>
      </c>
      <c r="J38" s="8"/>
      <c r="K38" s="8"/>
      <c r="L38" s="8"/>
      <c r="M38" s="8"/>
      <c r="N38" s="8"/>
      <c r="O38" s="8"/>
      <c r="P38" s="8"/>
      <c r="Q38" s="8"/>
      <c r="R38" s="8"/>
      <c r="S38" s="8">
        <v>494</v>
      </c>
      <c r="T38" s="8">
        <v>495</v>
      </c>
      <c r="U38" s="8">
        <v>407.4</v>
      </c>
      <c r="V38" s="8">
        <v>402.15</v>
      </c>
    </row>
    <row r="39" spans="1:22" ht="13.5">
      <c r="A39" s="7" t="s">
        <v>64</v>
      </c>
      <c r="B39" s="6" t="s">
        <v>32</v>
      </c>
      <c r="C39" s="9"/>
      <c r="D39" s="9"/>
      <c r="E39" s="9"/>
      <c r="F39" s="9">
        <v>15</v>
      </c>
      <c r="G39" s="9">
        <v>21</v>
      </c>
      <c r="H39" s="9"/>
      <c r="I39" s="9"/>
      <c r="J39" s="9"/>
      <c r="K39" s="9">
        <v>5.87</v>
      </c>
      <c r="L39" s="9">
        <v>6.64</v>
      </c>
      <c r="M39" s="9">
        <v>6.36</v>
      </c>
      <c r="N39" s="9">
        <v>14.94</v>
      </c>
      <c r="O39" s="9">
        <v>31.31</v>
      </c>
      <c r="P39" s="9">
        <v>80.36</v>
      </c>
      <c r="Q39" s="9">
        <v>63.48</v>
      </c>
      <c r="R39" s="9">
        <v>64.39</v>
      </c>
      <c r="S39" s="9">
        <v>77.7</v>
      </c>
      <c r="T39" s="9">
        <v>80.95</v>
      </c>
      <c r="U39" s="9">
        <v>117.14</v>
      </c>
      <c r="V39" s="9">
        <v>101.04</v>
      </c>
    </row>
    <row r="40" spans="1:22" ht="13.5">
      <c r="A40" s="7" t="s">
        <v>65</v>
      </c>
      <c r="B40" s="6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v>13.88</v>
      </c>
      <c r="Q40" s="8">
        <v>35.49</v>
      </c>
      <c r="R40" s="8">
        <v>39.55</v>
      </c>
      <c r="S40" s="8">
        <v>84.34</v>
      </c>
      <c r="T40" s="8">
        <v>33.03</v>
      </c>
      <c r="U40" s="8">
        <v>15.43</v>
      </c>
      <c r="V40" s="8">
        <v>29.6</v>
      </c>
    </row>
    <row r="41" spans="1:22" ht="13.5">
      <c r="A41" s="7" t="s">
        <v>51</v>
      </c>
      <c r="B41" s="6" t="s">
        <v>32</v>
      </c>
      <c r="C41" s="8">
        <v>12.25</v>
      </c>
      <c r="D41" s="8">
        <v>31.52</v>
      </c>
      <c r="E41" s="8">
        <v>45.22</v>
      </c>
      <c r="F41" s="8">
        <v>60.12</v>
      </c>
      <c r="G41" s="8">
        <v>60.07</v>
      </c>
      <c r="H41" s="8">
        <v>71.46</v>
      </c>
      <c r="I41" s="8">
        <v>123.31</v>
      </c>
      <c r="J41" s="8">
        <v>111.34</v>
      </c>
      <c r="K41" s="8">
        <v>124.7</v>
      </c>
      <c r="L41" s="8">
        <v>131.35</v>
      </c>
      <c r="M41" s="8">
        <v>131.18</v>
      </c>
      <c r="N41" s="8">
        <v>171.54</v>
      </c>
      <c r="O41" s="8">
        <v>206.76</v>
      </c>
      <c r="P41" s="8">
        <v>245.17</v>
      </c>
      <c r="Q41" s="8">
        <v>330.76</v>
      </c>
      <c r="R41" s="8">
        <v>463.3</v>
      </c>
      <c r="S41" s="8">
        <v>376.06</v>
      </c>
      <c r="T41" s="8">
        <v>490.52</v>
      </c>
      <c r="U41" s="8">
        <v>539.22</v>
      </c>
      <c r="V41" s="8">
        <v>580.6</v>
      </c>
    </row>
    <row r="42" spans="1:22" ht="13.5">
      <c r="A42" s="7" t="s">
        <v>66</v>
      </c>
      <c r="B42" s="6" t="s">
        <v>32</v>
      </c>
      <c r="C42" s="9"/>
      <c r="D42" s="9">
        <v>4</v>
      </c>
      <c r="E42" s="9">
        <v>2</v>
      </c>
      <c r="F42" s="9">
        <v>3</v>
      </c>
      <c r="G42" s="9">
        <v>2</v>
      </c>
      <c r="H42" s="9"/>
      <c r="I42" s="9"/>
      <c r="J42" s="9">
        <v>3.32</v>
      </c>
      <c r="K42" s="9">
        <v>2.9</v>
      </c>
      <c r="L42" s="9">
        <v>3.6</v>
      </c>
      <c r="M42" s="9">
        <v>3.97</v>
      </c>
      <c r="N42" s="9">
        <v>4.95</v>
      </c>
      <c r="O42" s="9">
        <v>4.81</v>
      </c>
      <c r="P42" s="9">
        <v>13.98</v>
      </c>
      <c r="Q42" s="9">
        <v>16.36</v>
      </c>
      <c r="R42" s="9">
        <v>20.13</v>
      </c>
      <c r="S42" s="9">
        <v>27.68</v>
      </c>
      <c r="T42" s="9">
        <v>37.39</v>
      </c>
      <c r="U42" s="9">
        <v>36.06</v>
      </c>
      <c r="V42" s="9">
        <v>25.27</v>
      </c>
    </row>
    <row r="43" spans="1:22" ht="13.5">
      <c r="A43" s="7" t="s">
        <v>67</v>
      </c>
      <c r="B43" s="6" t="s">
        <v>32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107.52</v>
      </c>
    </row>
    <row r="44" spans="1:22" ht="13.5">
      <c r="A44" s="7" t="s">
        <v>68</v>
      </c>
      <c r="B44" s="6" t="s">
        <v>32</v>
      </c>
      <c r="C44" s="9"/>
      <c r="D44" s="9"/>
      <c r="E44" s="9"/>
      <c r="F44" s="9"/>
      <c r="G44" s="9"/>
      <c r="H44" s="9"/>
      <c r="I44" s="9"/>
      <c r="J44" s="9"/>
      <c r="K44" s="9">
        <v>13.66</v>
      </c>
      <c r="L44" s="9">
        <v>14.66</v>
      </c>
      <c r="M44" s="9">
        <v>13.05</v>
      </c>
      <c r="N44" s="9">
        <v>30.73</v>
      </c>
      <c r="O44" s="9">
        <v>8.89</v>
      </c>
      <c r="P44" s="9">
        <v>18.96</v>
      </c>
      <c r="Q44" s="9">
        <v>24.89</v>
      </c>
      <c r="R44" s="9">
        <v>47.96</v>
      </c>
      <c r="S44" s="9">
        <v>118.99</v>
      </c>
      <c r="T44" s="9">
        <v>155.74</v>
      </c>
      <c r="U44" s="9">
        <v>83.83</v>
      </c>
      <c r="V44" s="9">
        <v>91.84</v>
      </c>
    </row>
    <row r="45" spans="1:22" ht="13.5">
      <c r="A45" s="7" t="s">
        <v>69</v>
      </c>
      <c r="B45" s="6" t="s">
        <v>32</v>
      </c>
      <c r="C45" s="8"/>
      <c r="D45" s="8"/>
      <c r="E45" s="8"/>
      <c r="F45" s="8"/>
      <c r="G45" s="8"/>
      <c r="H45" s="8"/>
      <c r="I45" s="8"/>
      <c r="J45" s="8"/>
      <c r="K45" s="8"/>
      <c r="L45" s="8">
        <v>4.1</v>
      </c>
      <c r="M45" s="8">
        <v>1.71</v>
      </c>
      <c r="N45" s="8">
        <v>3.39</v>
      </c>
      <c r="O45" s="8">
        <v>3.72</v>
      </c>
      <c r="P45" s="8">
        <v>8.52</v>
      </c>
      <c r="Q45" s="8">
        <v>10.75</v>
      </c>
      <c r="R45" s="8">
        <v>30.7</v>
      </c>
      <c r="S45" s="8">
        <v>24.75</v>
      </c>
      <c r="T45" s="8">
        <v>27.58</v>
      </c>
      <c r="U45" s="8">
        <v>40.82</v>
      </c>
      <c r="V45" s="8">
        <v>19.81</v>
      </c>
    </row>
    <row r="46" spans="1:22" ht="13.5">
      <c r="A46" s="7" t="s">
        <v>70</v>
      </c>
      <c r="B46" s="6" t="s">
        <v>32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14.23</v>
      </c>
      <c r="S46" s="9"/>
      <c r="T46" s="9"/>
      <c r="U46" s="9"/>
      <c r="V46" s="9">
        <v>25.26</v>
      </c>
    </row>
    <row r="47" spans="1:22" ht="13.5">
      <c r="A47" s="7" t="s">
        <v>71</v>
      </c>
      <c r="B47" s="6" t="s">
        <v>32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64.69</v>
      </c>
      <c r="T47" s="8">
        <v>60.67</v>
      </c>
      <c r="U47" s="8">
        <v>166.38</v>
      </c>
      <c r="V47" s="8">
        <v>34.82</v>
      </c>
    </row>
    <row r="48" spans="1:22" ht="13.5">
      <c r="A48" s="7" t="s">
        <v>72</v>
      </c>
      <c r="B48" s="6" t="s">
        <v>32</v>
      </c>
      <c r="C48" s="9"/>
      <c r="D48" s="9">
        <v>83</v>
      </c>
      <c r="E48" s="9">
        <v>65.24</v>
      </c>
      <c r="F48" s="9">
        <v>58.17</v>
      </c>
      <c r="G48" s="9">
        <v>20.44</v>
      </c>
      <c r="H48" s="9">
        <v>84.1</v>
      </c>
      <c r="I48" s="9">
        <v>56.1</v>
      </c>
      <c r="J48" s="9">
        <v>53.29</v>
      </c>
      <c r="K48" s="9">
        <v>44.86</v>
      </c>
      <c r="L48" s="9">
        <v>36.79</v>
      </c>
      <c r="M48" s="9">
        <v>25.81</v>
      </c>
      <c r="N48" s="9">
        <v>18.94</v>
      </c>
      <c r="O48" s="9">
        <v>26.69</v>
      </c>
      <c r="P48" s="9">
        <v>26.43</v>
      </c>
      <c r="Q48" s="9">
        <v>291.84</v>
      </c>
      <c r="R48" s="9">
        <v>532.47</v>
      </c>
      <c r="S48" s="9">
        <v>642.58</v>
      </c>
      <c r="T48" s="9">
        <v>544.95</v>
      </c>
      <c r="U48" s="9">
        <v>735.74</v>
      </c>
      <c r="V48" s="9">
        <v>665.31</v>
      </c>
    </row>
    <row r="49" spans="1:22" ht="13.5">
      <c r="A49" s="7" t="s">
        <v>73</v>
      </c>
      <c r="B49" s="6" t="s">
        <v>32</v>
      </c>
      <c r="C49" s="8"/>
      <c r="D49" s="8">
        <v>1819</v>
      </c>
      <c r="E49" s="8">
        <v>598</v>
      </c>
      <c r="F49" s="8">
        <v>692</v>
      </c>
      <c r="G49" s="8">
        <v>670</v>
      </c>
      <c r="H49" s="8">
        <v>472.56</v>
      </c>
      <c r="I49" s="8">
        <v>543.03</v>
      </c>
      <c r="J49" s="8">
        <v>433.42</v>
      </c>
      <c r="K49" s="8">
        <v>353.87</v>
      </c>
      <c r="L49" s="8">
        <v>146.34</v>
      </c>
      <c r="M49" s="8">
        <v>293.4</v>
      </c>
      <c r="N49" s="8">
        <v>183.85</v>
      </c>
      <c r="O49" s="8">
        <v>2430.43</v>
      </c>
      <c r="P49" s="8">
        <v>2453.92</v>
      </c>
      <c r="Q49" s="8">
        <v>1790.03</v>
      </c>
      <c r="R49" s="8">
        <v>1197.26</v>
      </c>
      <c r="S49" s="8">
        <v>2136.77</v>
      </c>
      <c r="T49" s="8">
        <v>1634.75</v>
      </c>
      <c r="U49" s="8">
        <v>5240.53</v>
      </c>
      <c r="V49" s="8">
        <v>3144.87</v>
      </c>
    </row>
    <row r="50" spans="1:22" ht="13.5">
      <c r="A50" s="7" t="s">
        <v>74</v>
      </c>
      <c r="B50" s="6" t="s">
        <v>32</v>
      </c>
      <c r="C50" s="9"/>
      <c r="D50" s="9">
        <v>106</v>
      </c>
      <c r="E50" s="9">
        <v>84</v>
      </c>
      <c r="F50" s="9">
        <v>57</v>
      </c>
      <c r="G50" s="9">
        <v>71</v>
      </c>
      <c r="H50" s="9">
        <v>78</v>
      </c>
      <c r="I50" s="9">
        <v>87.42</v>
      </c>
      <c r="J50" s="9">
        <v>140.18</v>
      </c>
      <c r="K50" s="9">
        <v>102.22</v>
      </c>
      <c r="L50" s="9">
        <v>100.31</v>
      </c>
      <c r="M50" s="9">
        <v>158.12</v>
      </c>
      <c r="N50" s="9">
        <v>86.15</v>
      </c>
      <c r="O50" s="9">
        <v>124.84</v>
      </c>
      <c r="P50" s="9">
        <v>104.92</v>
      </c>
      <c r="Q50" s="9">
        <v>486.74</v>
      </c>
      <c r="R50" s="9">
        <v>567.48</v>
      </c>
      <c r="S50" s="9">
        <v>676.91</v>
      </c>
      <c r="T50" s="9">
        <v>740.51</v>
      </c>
      <c r="U50" s="9">
        <v>815.78</v>
      </c>
      <c r="V50" s="9">
        <v>668.99</v>
      </c>
    </row>
    <row r="51" ht="12.75">
      <c r="A51" s="11" t="s">
        <v>75</v>
      </c>
    </row>
  </sheetData>
  <sheetProtection/>
  <mergeCells count="9">
    <mergeCell ref="A6:B6"/>
    <mergeCell ref="C6:V6"/>
    <mergeCell ref="A7:B7"/>
    <mergeCell ref="A3:B3"/>
    <mergeCell ref="C3:V3"/>
    <mergeCell ref="A4:B4"/>
    <mergeCell ref="C4:V4"/>
    <mergeCell ref="A5:B5"/>
    <mergeCell ref="C5:V5"/>
  </mergeCells>
  <hyperlinks>
    <hyperlink ref="A2" r:id="rId1" tooltip="Click once to display linked information. Click and hold to select this cell." display="http://stats.oecd.org/OECDStat_Metadata/ShowMetadata.ashx?Dataset=TABLE1&amp;ShowOnWeb=true&amp;Lang=en"/>
    <hyperlink ref="C4" r:id="rId2" tooltip="Click once to display linked information. Click and hold to select this cell." display="http://stats.oecd.org/OECDStat_Metadata/ShowMetadata.ashx?Dataset=TABLE1&amp;Coords=[FLOWS].[114]&amp;ShowOnWeb=true&amp;Lang=en"/>
    <hyperlink ref="R7" r:id="rId3" tooltip="Click once to display linked information. Click and hold to select this cell." display="http://stats.oecd.org/OECDStat_Metadata/ShowMetadata.ashx?Dataset=TABLE1&amp;Coords=[TIME].[2005]&amp;ShowOnWeb=true&amp;Lang=en"/>
    <hyperlink ref="A37" r:id="rId4" tooltip="Click once to display linked information. Click and hold to select this cell." display="http://stats.oecd.org/OECDStat_Metadata/ShowMetadata.ashx?Dataset=TABLE1&amp;Coords=[DAC_DONOR].[918]&amp;ShowOnWeb=true&amp;Lang=en"/>
    <hyperlink ref="A51" r:id="rId5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PageLayoutView="0" workbookViewId="0" topLeftCell="A1">
      <pane xSplit="2" ySplit="8" topLeftCell="E9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82</v>
      </c>
    </row>
    <row r="2" ht="23.25">
      <c r="A2" s="2" t="s">
        <v>1</v>
      </c>
    </row>
    <row r="3" spans="1:22" ht="12.75">
      <c r="A3" s="14" t="s">
        <v>2</v>
      </c>
      <c r="B3" s="15"/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t="12.75">
      <c r="A4" s="14" t="s">
        <v>4</v>
      </c>
      <c r="B4" s="15"/>
      <c r="C4" s="21" t="s">
        <v>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12.75">
      <c r="A5" s="14" t="s">
        <v>6</v>
      </c>
      <c r="B5" s="15"/>
      <c r="C5" s="16" t="s">
        <v>77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1:22" ht="12.75">
      <c r="A6" s="14" t="s">
        <v>8</v>
      </c>
      <c r="B6" s="15"/>
      <c r="C6" s="16" t="s">
        <v>80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12.75">
      <c r="A7" s="19" t="s">
        <v>10</v>
      </c>
      <c r="B7" s="20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4" t="s">
        <v>26</v>
      </c>
      <c r="S7" s="3" t="s">
        <v>27</v>
      </c>
      <c r="T7" s="3" t="s">
        <v>28</v>
      </c>
      <c r="U7" s="3" t="s">
        <v>29</v>
      </c>
      <c r="V7" s="3" t="s">
        <v>30</v>
      </c>
    </row>
    <row r="8" spans="1:22" ht="13.5">
      <c r="A8" s="5" t="s">
        <v>31</v>
      </c>
      <c r="B8" s="6" t="s">
        <v>32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</row>
    <row r="9" spans="1:22" ht="13.5">
      <c r="A9" s="7" t="s">
        <v>33</v>
      </c>
      <c r="B9" s="6" t="s">
        <v>32</v>
      </c>
      <c r="C9" s="8">
        <v>25116.48</v>
      </c>
      <c r="D9" s="8">
        <v>24034.87</v>
      </c>
      <c r="E9" s="8">
        <v>28785.38</v>
      </c>
      <c r="F9" s="8">
        <v>25960.2</v>
      </c>
      <c r="G9" s="8">
        <v>26210.08</v>
      </c>
      <c r="H9" s="8">
        <v>24711.63</v>
      </c>
      <c r="I9" s="8">
        <v>23311.24</v>
      </c>
      <c r="J9" s="8">
        <v>23756.01</v>
      </c>
      <c r="K9" s="8">
        <v>25417.22</v>
      </c>
      <c r="L9" s="8">
        <v>23915.74</v>
      </c>
      <c r="M9" s="8">
        <v>28410.09</v>
      </c>
      <c r="N9" s="8">
        <v>29001.79</v>
      </c>
      <c r="O9" s="8">
        <v>27878.38</v>
      </c>
      <c r="P9" s="8">
        <v>27251.82</v>
      </c>
      <c r="Q9" s="8">
        <v>31699.39</v>
      </c>
      <c r="R9" s="8">
        <v>31149.3</v>
      </c>
      <c r="S9" s="8">
        <v>33133.2</v>
      </c>
      <c r="T9" s="8">
        <v>33506.69</v>
      </c>
      <c r="U9" s="8">
        <v>36606.11</v>
      </c>
      <c r="V9" s="8">
        <v>39196.65</v>
      </c>
    </row>
    <row r="10" spans="1:22" ht="13.5">
      <c r="A10" s="7" t="s">
        <v>34</v>
      </c>
      <c r="B10" s="6" t="s">
        <v>32</v>
      </c>
      <c r="C10" s="9">
        <f>SUM(C15:C36)</f>
        <v>24632.309999999998</v>
      </c>
      <c r="D10" s="9">
        <f aca="true" t="shared" si="0" ref="D10:V10">SUM(D15:D36)</f>
        <v>23614.579999999998</v>
      </c>
      <c r="E10" s="9">
        <f t="shared" si="0"/>
        <v>28171.419999999995</v>
      </c>
      <c r="F10" s="9">
        <f t="shared" si="0"/>
        <v>25326.699999999997</v>
      </c>
      <c r="G10" s="9">
        <f t="shared" si="0"/>
        <v>25252.410000000003</v>
      </c>
      <c r="H10" s="9">
        <f t="shared" si="0"/>
        <v>23512.600000000002</v>
      </c>
      <c r="I10" s="9">
        <f t="shared" si="0"/>
        <v>22677.739999999998</v>
      </c>
      <c r="J10" s="9">
        <f t="shared" si="0"/>
        <v>23165.11</v>
      </c>
      <c r="K10" s="9">
        <f t="shared" si="0"/>
        <v>24918.549999999996</v>
      </c>
      <c r="L10" s="9">
        <f t="shared" si="0"/>
        <v>23140.81</v>
      </c>
      <c r="M10" s="9">
        <f t="shared" si="0"/>
        <v>26969.73</v>
      </c>
      <c r="N10" s="9">
        <f t="shared" si="0"/>
        <v>27713.800000000007</v>
      </c>
      <c r="O10" s="9">
        <f t="shared" si="0"/>
        <v>26995.2</v>
      </c>
      <c r="P10" s="9">
        <f t="shared" si="0"/>
        <v>25836.44</v>
      </c>
      <c r="Q10" s="9">
        <f t="shared" si="0"/>
        <v>30246.719999999998</v>
      </c>
      <c r="R10" s="9">
        <f t="shared" si="0"/>
        <v>29287.9</v>
      </c>
      <c r="S10" s="9">
        <f t="shared" si="0"/>
        <v>31626.269999999993</v>
      </c>
      <c r="T10" s="9">
        <f t="shared" si="0"/>
        <v>32271.149999999998</v>
      </c>
      <c r="U10" s="9">
        <f t="shared" si="0"/>
        <v>35093.73999999999</v>
      </c>
      <c r="V10" s="9">
        <f t="shared" si="0"/>
        <v>37304.729999999996</v>
      </c>
    </row>
    <row r="11" spans="1:22" ht="13.5">
      <c r="A11" s="7" t="s">
        <v>35</v>
      </c>
      <c r="B11" s="6" t="s">
        <v>32</v>
      </c>
      <c r="C11" s="8">
        <v>419.55</v>
      </c>
      <c r="D11" s="8">
        <v>388.2</v>
      </c>
      <c r="E11" s="8">
        <v>536.08</v>
      </c>
      <c r="F11" s="8">
        <v>547.16</v>
      </c>
      <c r="G11" s="8">
        <v>786.18</v>
      </c>
      <c r="H11" s="8">
        <v>952.49</v>
      </c>
      <c r="I11" s="8">
        <v>275.71</v>
      </c>
      <c r="J11" s="8">
        <v>165.08</v>
      </c>
      <c r="K11" s="8">
        <v>24.87</v>
      </c>
      <c r="L11" s="8">
        <v>41.99</v>
      </c>
      <c r="M11" s="8">
        <v>927.18</v>
      </c>
      <c r="N11" s="8">
        <v>830.4</v>
      </c>
      <c r="O11" s="8">
        <v>516.51</v>
      </c>
      <c r="P11" s="8">
        <v>1029.12</v>
      </c>
      <c r="Q11" s="8">
        <v>802.28</v>
      </c>
      <c r="R11" s="8">
        <v>870.65</v>
      </c>
      <c r="S11" s="8">
        <v>656.01</v>
      </c>
      <c r="T11" s="8">
        <v>331.21</v>
      </c>
      <c r="U11" s="8">
        <v>328.99</v>
      </c>
      <c r="V11" s="8">
        <v>433.16</v>
      </c>
    </row>
    <row r="12" spans="1:22" ht="13.5">
      <c r="A12" s="7" t="s">
        <v>36</v>
      </c>
      <c r="B12" s="6" t="s">
        <v>32</v>
      </c>
      <c r="C12" s="9">
        <f>SUM(C38:C50)</f>
        <v>64.62</v>
      </c>
      <c r="D12" s="9">
        <f aca="true" t="shared" si="1" ref="D12:V12">SUM(D38:D50)</f>
        <v>32.09</v>
      </c>
      <c r="E12" s="9">
        <f t="shared" si="1"/>
        <v>77.88</v>
      </c>
      <c r="F12" s="9">
        <f t="shared" si="1"/>
        <v>86.34</v>
      </c>
      <c r="G12" s="9">
        <f t="shared" si="1"/>
        <v>171.49</v>
      </c>
      <c r="H12" s="9">
        <f t="shared" si="1"/>
        <v>233.91</v>
      </c>
      <c r="I12" s="9">
        <f t="shared" si="1"/>
        <v>355.71999999999997</v>
      </c>
      <c r="J12" s="9">
        <f t="shared" si="1"/>
        <v>425.82</v>
      </c>
      <c r="K12" s="9">
        <f t="shared" si="1"/>
        <v>473.8</v>
      </c>
      <c r="L12" s="9">
        <f t="shared" si="1"/>
        <v>732.9399999999999</v>
      </c>
      <c r="M12" s="9">
        <f t="shared" si="1"/>
        <v>513.1800000000001</v>
      </c>
      <c r="N12" s="9">
        <f t="shared" si="1"/>
        <v>457.59000000000003</v>
      </c>
      <c r="O12" s="9">
        <f t="shared" si="1"/>
        <v>366.66999999999996</v>
      </c>
      <c r="P12" s="9">
        <f t="shared" si="1"/>
        <v>386.26000000000005</v>
      </c>
      <c r="Q12" s="9">
        <f t="shared" si="1"/>
        <v>650.39</v>
      </c>
      <c r="R12" s="9">
        <f t="shared" si="1"/>
        <v>1014.4500000000002</v>
      </c>
      <c r="S12" s="9">
        <f t="shared" si="1"/>
        <v>882.81</v>
      </c>
      <c r="T12" s="9">
        <f t="shared" si="1"/>
        <v>930.9499999999999</v>
      </c>
      <c r="U12" s="9">
        <f t="shared" si="1"/>
        <v>1223.2500000000002</v>
      </c>
      <c r="V12" s="9">
        <f t="shared" si="1"/>
        <v>1538.1100000000001</v>
      </c>
    </row>
    <row r="13" spans="1:22" ht="13.5">
      <c r="A13" s="7" t="s">
        <v>37</v>
      </c>
      <c r="B13" s="6" t="s">
        <v>32</v>
      </c>
      <c r="C13" s="8">
        <v>18074.75</v>
      </c>
      <c r="D13" s="8">
        <v>16496.67</v>
      </c>
      <c r="E13" s="8">
        <v>20787.06</v>
      </c>
      <c r="F13" s="8">
        <v>18905.67</v>
      </c>
      <c r="G13" s="8">
        <v>18666.96</v>
      </c>
      <c r="H13" s="8">
        <v>16464.42</v>
      </c>
      <c r="I13" s="8">
        <v>15863.45</v>
      </c>
      <c r="J13" s="8">
        <v>15653.62</v>
      </c>
      <c r="K13" s="8">
        <v>17183.7</v>
      </c>
      <c r="L13" s="8">
        <v>15200.31</v>
      </c>
      <c r="M13" s="8">
        <v>18637.13</v>
      </c>
      <c r="N13" s="8">
        <v>18929.71</v>
      </c>
      <c r="O13" s="8">
        <v>17910.03</v>
      </c>
      <c r="P13" s="8">
        <v>17274.04</v>
      </c>
      <c r="Q13" s="8">
        <v>20969.61</v>
      </c>
      <c r="R13" s="8">
        <v>19531.83</v>
      </c>
      <c r="S13" s="8">
        <v>21220.34</v>
      </c>
      <c r="T13" s="8">
        <v>21510.06</v>
      </c>
      <c r="U13" s="8">
        <v>23751.39</v>
      </c>
      <c r="V13" s="8">
        <v>25347.21</v>
      </c>
    </row>
    <row r="14" spans="1:22" ht="13.5">
      <c r="A14" s="7" t="s">
        <v>38</v>
      </c>
      <c r="B14" s="6" t="s">
        <v>32</v>
      </c>
      <c r="C14" s="9">
        <v>14223.83</v>
      </c>
      <c r="D14" s="9">
        <v>15447.46</v>
      </c>
      <c r="E14" s="9">
        <v>16224.75</v>
      </c>
      <c r="F14" s="9">
        <v>15512.84</v>
      </c>
      <c r="G14" s="9">
        <v>15423.03</v>
      </c>
      <c r="H14" s="9">
        <v>15187.85</v>
      </c>
      <c r="I14" s="9">
        <v>16076.36</v>
      </c>
      <c r="J14" s="9">
        <v>14603.25</v>
      </c>
      <c r="K14" s="9">
        <v>16451.08</v>
      </c>
      <c r="L14" s="9">
        <v>15930.04</v>
      </c>
      <c r="M14" s="9">
        <v>17621.81</v>
      </c>
      <c r="N14" s="9">
        <v>18928.26</v>
      </c>
      <c r="O14" s="9">
        <v>18114.36</v>
      </c>
      <c r="P14" s="9">
        <v>18252.58</v>
      </c>
      <c r="Q14" s="9">
        <v>20618.02</v>
      </c>
      <c r="R14" s="9">
        <v>20924.52</v>
      </c>
      <c r="S14" s="9">
        <v>21630.72</v>
      </c>
      <c r="T14" s="9">
        <v>24283.46</v>
      </c>
      <c r="U14" s="9">
        <v>26119.34</v>
      </c>
      <c r="V14" s="9">
        <v>27474.77</v>
      </c>
    </row>
    <row r="15" spans="1:22" ht="13.5">
      <c r="A15" s="7" t="s">
        <v>39</v>
      </c>
      <c r="B15" s="6" t="s">
        <v>32</v>
      </c>
      <c r="C15" s="8">
        <v>346.83</v>
      </c>
      <c r="D15" s="8">
        <v>546.45</v>
      </c>
      <c r="E15" s="8">
        <v>483.98</v>
      </c>
      <c r="F15" s="8">
        <v>447.78</v>
      </c>
      <c r="G15" s="8">
        <v>460.67</v>
      </c>
      <c r="H15" s="8">
        <v>446.97</v>
      </c>
      <c r="I15" s="8">
        <v>344.43</v>
      </c>
      <c r="J15" s="8">
        <v>458.92</v>
      </c>
      <c r="K15" s="8">
        <v>396.18</v>
      </c>
      <c r="L15" s="8">
        <v>463.53</v>
      </c>
      <c r="M15" s="8">
        <v>450.07</v>
      </c>
      <c r="N15" s="8">
        <v>450.34</v>
      </c>
      <c r="O15" s="8">
        <v>421.63</v>
      </c>
      <c r="P15" s="8">
        <v>389.85</v>
      </c>
      <c r="Q15" s="8">
        <v>364.51</v>
      </c>
      <c r="R15" s="8">
        <v>289.75</v>
      </c>
      <c r="S15" s="8">
        <v>396.33</v>
      </c>
      <c r="T15" s="8">
        <v>419.92</v>
      </c>
      <c r="U15" s="8">
        <v>301.1</v>
      </c>
      <c r="V15" s="8">
        <v>474.38</v>
      </c>
    </row>
    <row r="16" spans="1:22" ht="13.5">
      <c r="A16" s="7" t="s">
        <v>40</v>
      </c>
      <c r="B16" s="6" t="s">
        <v>32</v>
      </c>
      <c r="C16" s="9">
        <v>154.19</v>
      </c>
      <c r="D16" s="9">
        <v>183.21</v>
      </c>
      <c r="E16" s="9">
        <v>199.07</v>
      </c>
      <c r="F16" s="9">
        <v>199.63</v>
      </c>
      <c r="G16" s="9">
        <v>170.73</v>
      </c>
      <c r="H16" s="9">
        <v>255.71</v>
      </c>
      <c r="I16" s="9">
        <v>186.59</v>
      </c>
      <c r="J16" s="9">
        <v>328.67</v>
      </c>
      <c r="K16" s="9">
        <v>247.85</v>
      </c>
      <c r="L16" s="9">
        <v>287.54</v>
      </c>
      <c r="M16" s="9">
        <v>298.16</v>
      </c>
      <c r="N16" s="9">
        <v>346.77</v>
      </c>
      <c r="O16" s="9">
        <v>265.1</v>
      </c>
      <c r="P16" s="9">
        <v>387.31</v>
      </c>
      <c r="Q16" s="9">
        <v>408.4</v>
      </c>
      <c r="R16" s="9">
        <v>420.7</v>
      </c>
      <c r="S16" s="9">
        <v>487.98</v>
      </c>
      <c r="T16" s="9">
        <v>521.26</v>
      </c>
      <c r="U16" s="9">
        <v>479.88</v>
      </c>
      <c r="V16" s="9">
        <v>652.8</v>
      </c>
    </row>
    <row r="17" spans="1:22" ht="13.5">
      <c r="A17" s="7" t="s">
        <v>41</v>
      </c>
      <c r="B17" s="6" t="s">
        <v>32</v>
      </c>
      <c r="C17" s="8">
        <v>582.06</v>
      </c>
      <c r="D17" s="8">
        <v>568.72</v>
      </c>
      <c r="E17" s="8">
        <v>494.83</v>
      </c>
      <c r="F17" s="8">
        <v>544.53</v>
      </c>
      <c r="G17" s="8">
        <v>439.95</v>
      </c>
      <c r="H17" s="8">
        <v>684.07</v>
      </c>
      <c r="I17" s="8">
        <v>527.32</v>
      </c>
      <c r="J17" s="8">
        <v>512.85</v>
      </c>
      <c r="K17" s="8">
        <v>542.82</v>
      </c>
      <c r="L17" s="8">
        <v>527.26</v>
      </c>
      <c r="M17" s="8">
        <v>634.34</v>
      </c>
      <c r="N17" s="8">
        <v>680.65</v>
      </c>
      <c r="O17" s="8">
        <v>625.67</v>
      </c>
      <c r="P17" s="8">
        <v>547.61</v>
      </c>
      <c r="Q17" s="8">
        <v>709.8</v>
      </c>
      <c r="R17" s="8">
        <v>809.53</v>
      </c>
      <c r="S17" s="8">
        <v>742.54</v>
      </c>
      <c r="T17" s="8">
        <v>765.33</v>
      </c>
      <c r="U17" s="8">
        <v>1009.57</v>
      </c>
      <c r="V17" s="8">
        <v>1048.07</v>
      </c>
    </row>
    <row r="18" spans="1:22" ht="13.5">
      <c r="A18" s="7" t="s">
        <v>42</v>
      </c>
      <c r="B18" s="6" t="s">
        <v>32</v>
      </c>
      <c r="C18" s="9">
        <v>1243.74</v>
      </c>
      <c r="D18" s="9">
        <v>1240.31</v>
      </c>
      <c r="E18" s="9">
        <v>1281.42</v>
      </c>
      <c r="F18" s="9">
        <v>1296.25</v>
      </c>
      <c r="G18" s="9">
        <v>1442.47</v>
      </c>
      <c r="H18" s="9">
        <v>1168.57</v>
      </c>
      <c r="I18" s="9">
        <v>736.1</v>
      </c>
      <c r="J18" s="9">
        <v>1314.26</v>
      </c>
      <c r="K18" s="9">
        <v>876.03</v>
      </c>
      <c r="L18" s="9">
        <v>951.61</v>
      </c>
      <c r="M18" s="9">
        <v>997.27</v>
      </c>
      <c r="N18" s="9">
        <v>587.35</v>
      </c>
      <c r="O18" s="9">
        <v>890.12</v>
      </c>
      <c r="P18" s="9">
        <v>1042.61</v>
      </c>
      <c r="Q18" s="9">
        <v>836.08</v>
      </c>
      <c r="R18" s="9">
        <v>1144.5</v>
      </c>
      <c r="S18" s="9">
        <v>1300.04</v>
      </c>
      <c r="T18" s="9">
        <v>963.23</v>
      </c>
      <c r="U18" s="9">
        <v>1428.06</v>
      </c>
      <c r="V18" s="9">
        <v>929.43</v>
      </c>
    </row>
    <row r="19" spans="1:22" ht="13.5">
      <c r="A19" s="7" t="s">
        <v>43</v>
      </c>
      <c r="B19" s="6" t="s">
        <v>32</v>
      </c>
      <c r="C19" s="8">
        <v>823.5</v>
      </c>
      <c r="D19" s="8">
        <v>894.56</v>
      </c>
      <c r="E19" s="8">
        <v>1027.18</v>
      </c>
      <c r="F19" s="8">
        <v>1009.52</v>
      </c>
      <c r="G19" s="8">
        <v>1072</v>
      </c>
      <c r="H19" s="8">
        <v>1055.66</v>
      </c>
      <c r="I19" s="8">
        <v>1051.08</v>
      </c>
      <c r="J19" s="8">
        <v>1029.49</v>
      </c>
      <c r="K19" s="8">
        <v>1135.56</v>
      </c>
      <c r="L19" s="8">
        <v>1193.92</v>
      </c>
      <c r="M19" s="8">
        <v>1216.14</v>
      </c>
      <c r="N19" s="8">
        <v>1142.86</v>
      </c>
      <c r="O19" s="8">
        <v>1067.58</v>
      </c>
      <c r="P19" s="8">
        <v>1037.73</v>
      </c>
      <c r="Q19" s="8">
        <v>1076.02</v>
      </c>
      <c r="R19" s="8">
        <v>942.5</v>
      </c>
      <c r="S19" s="8">
        <v>941.29</v>
      </c>
      <c r="T19" s="8">
        <v>998.2</v>
      </c>
      <c r="U19" s="8">
        <v>974.95</v>
      </c>
      <c r="V19" s="8">
        <v>940.72</v>
      </c>
    </row>
    <row r="20" spans="1:22" ht="13.5">
      <c r="A20" s="7" t="s">
        <v>44</v>
      </c>
      <c r="B20" s="6" t="s">
        <v>32</v>
      </c>
      <c r="C20" s="9">
        <v>439.85</v>
      </c>
      <c r="D20" s="9">
        <v>452.03</v>
      </c>
      <c r="E20" s="9">
        <v>319.38</v>
      </c>
      <c r="F20" s="9">
        <v>203.62</v>
      </c>
      <c r="G20" s="9">
        <v>124.15</v>
      </c>
      <c r="H20" s="9">
        <v>217.71</v>
      </c>
      <c r="I20" s="9">
        <v>263.9</v>
      </c>
      <c r="J20" s="9">
        <v>269.56</v>
      </c>
      <c r="K20" s="9">
        <v>281.26</v>
      </c>
      <c r="L20" s="9">
        <v>273.48</v>
      </c>
      <c r="M20" s="9">
        <v>269.17</v>
      </c>
      <c r="N20" s="9">
        <v>288.53</v>
      </c>
      <c r="O20" s="9">
        <v>346.69</v>
      </c>
      <c r="P20" s="9">
        <v>343.95</v>
      </c>
      <c r="Q20" s="9">
        <v>345.85</v>
      </c>
      <c r="R20" s="9">
        <v>378.36</v>
      </c>
      <c r="S20" s="9">
        <v>458.83</v>
      </c>
      <c r="T20" s="9">
        <v>426.97</v>
      </c>
      <c r="U20" s="9">
        <v>472.55</v>
      </c>
      <c r="V20" s="9">
        <v>511.72</v>
      </c>
    </row>
    <row r="21" spans="1:22" ht="13.5">
      <c r="A21" s="7" t="s">
        <v>45</v>
      </c>
      <c r="B21" s="6" t="s">
        <v>32</v>
      </c>
      <c r="C21" s="8">
        <v>2526.9</v>
      </c>
      <c r="D21" s="8">
        <v>2655.33</v>
      </c>
      <c r="E21" s="8">
        <v>2975.09</v>
      </c>
      <c r="F21" s="8">
        <v>2805.19</v>
      </c>
      <c r="G21" s="8">
        <v>2857.88</v>
      </c>
      <c r="H21" s="8">
        <v>2753.95</v>
      </c>
      <c r="I21" s="8">
        <v>2340.42</v>
      </c>
      <c r="J21" s="8">
        <v>2383.77</v>
      </c>
      <c r="K21" s="8">
        <v>2429.58</v>
      </c>
      <c r="L21" s="8">
        <v>2460.63</v>
      </c>
      <c r="M21" s="8">
        <v>2367.48</v>
      </c>
      <c r="N21" s="8">
        <v>2999.79</v>
      </c>
      <c r="O21" s="8">
        <v>3251.6</v>
      </c>
      <c r="P21" s="8">
        <v>2902.28</v>
      </c>
      <c r="Q21" s="8">
        <v>3701.45</v>
      </c>
      <c r="R21" s="8">
        <v>3478.44</v>
      </c>
      <c r="S21" s="8">
        <v>3235.73</v>
      </c>
      <c r="T21" s="8">
        <v>3913.36</v>
      </c>
      <c r="U21" s="8">
        <v>4446.39</v>
      </c>
      <c r="V21" s="8">
        <v>5722.32</v>
      </c>
    </row>
    <row r="22" spans="1:22" ht="13.5">
      <c r="A22" s="7" t="s">
        <v>46</v>
      </c>
      <c r="B22" s="6" t="s">
        <v>32</v>
      </c>
      <c r="C22" s="9">
        <v>2814.7</v>
      </c>
      <c r="D22" s="9">
        <v>3564.98</v>
      </c>
      <c r="E22" s="9">
        <v>3235.03</v>
      </c>
      <c r="F22" s="9">
        <v>3436.31</v>
      </c>
      <c r="G22" s="9">
        <v>3615.48</v>
      </c>
      <c r="H22" s="9">
        <v>3174.24</v>
      </c>
      <c r="I22" s="9">
        <v>3753.06</v>
      </c>
      <c r="J22" s="9">
        <v>3120.56</v>
      </c>
      <c r="K22" s="9">
        <v>2966.86</v>
      </c>
      <c r="L22" s="9">
        <v>3302.63</v>
      </c>
      <c r="M22" s="9">
        <v>4025.62</v>
      </c>
      <c r="N22" s="9">
        <v>3731.09</v>
      </c>
      <c r="O22" s="9">
        <v>3267.52</v>
      </c>
      <c r="P22" s="9">
        <v>3675.84</v>
      </c>
      <c r="Q22" s="9">
        <v>4510.87</v>
      </c>
      <c r="R22" s="9">
        <v>3180.61</v>
      </c>
      <c r="S22" s="9">
        <v>4043.05</v>
      </c>
      <c r="T22" s="9">
        <v>4642.89</v>
      </c>
      <c r="U22" s="9">
        <v>4918.18</v>
      </c>
      <c r="V22" s="9">
        <v>5113.61</v>
      </c>
    </row>
    <row r="23" spans="1:22" ht="13.5">
      <c r="A23" s="7" t="s">
        <v>47</v>
      </c>
      <c r="B23" s="6" t="s">
        <v>32</v>
      </c>
      <c r="C23" s="8"/>
      <c r="D23" s="8"/>
      <c r="E23" s="8"/>
      <c r="F23" s="8"/>
      <c r="G23" s="8"/>
      <c r="H23" s="8"/>
      <c r="I23" s="8">
        <v>245.28</v>
      </c>
      <c r="J23" s="8">
        <v>227.6</v>
      </c>
      <c r="K23" s="8">
        <v>199.35</v>
      </c>
      <c r="L23" s="8">
        <v>198.63</v>
      </c>
      <c r="M23" s="8">
        <v>253.54</v>
      </c>
      <c r="N23" s="8">
        <v>239.74</v>
      </c>
      <c r="O23" s="8">
        <v>313.15</v>
      </c>
      <c r="P23" s="8">
        <v>198.96</v>
      </c>
      <c r="Q23" s="8">
        <v>210.01</v>
      </c>
      <c r="R23" s="8">
        <v>226.68</v>
      </c>
      <c r="S23" s="8">
        <v>287.64</v>
      </c>
      <c r="T23" s="8">
        <v>274.47</v>
      </c>
      <c r="U23" s="8">
        <v>390.99</v>
      </c>
      <c r="V23" s="8">
        <v>316.01</v>
      </c>
    </row>
    <row r="24" spans="1:22" ht="13.5">
      <c r="A24" s="7" t="s">
        <v>48</v>
      </c>
      <c r="B24" s="6" t="s">
        <v>32</v>
      </c>
      <c r="C24" s="9">
        <v>67.2</v>
      </c>
      <c r="D24" s="9">
        <v>84.46</v>
      </c>
      <c r="E24" s="9">
        <v>77.09</v>
      </c>
      <c r="F24" s="9">
        <v>81.49</v>
      </c>
      <c r="G24" s="9">
        <v>102.79</v>
      </c>
      <c r="H24" s="9">
        <v>114.62</v>
      </c>
      <c r="I24" s="9">
        <v>110.97</v>
      </c>
      <c r="J24" s="9">
        <v>116.31</v>
      </c>
      <c r="K24" s="9">
        <v>130.74</v>
      </c>
      <c r="L24" s="9">
        <v>170.02</v>
      </c>
      <c r="M24" s="9">
        <v>153.8</v>
      </c>
      <c r="N24" s="9">
        <v>191.54</v>
      </c>
      <c r="O24" s="9">
        <v>222.34</v>
      </c>
      <c r="P24" s="9">
        <v>209.68</v>
      </c>
      <c r="Q24" s="9">
        <v>243.63</v>
      </c>
      <c r="R24" s="9">
        <v>284.6</v>
      </c>
      <c r="S24" s="9">
        <v>447.75</v>
      </c>
      <c r="T24" s="9">
        <v>383.33</v>
      </c>
      <c r="U24" s="9">
        <v>397.16</v>
      </c>
      <c r="V24" s="9">
        <v>336.61</v>
      </c>
    </row>
    <row r="25" spans="1:22" ht="13.5">
      <c r="A25" s="7" t="s">
        <v>49</v>
      </c>
      <c r="B25" s="6" t="s">
        <v>32</v>
      </c>
      <c r="C25" s="8">
        <v>2046.53</v>
      </c>
      <c r="D25" s="8">
        <v>1692.87</v>
      </c>
      <c r="E25" s="8">
        <v>2470.76</v>
      </c>
      <c r="F25" s="8">
        <v>1996.44</v>
      </c>
      <c r="G25" s="8">
        <v>1546.48</v>
      </c>
      <c r="H25" s="8">
        <v>1397.09</v>
      </c>
      <c r="I25" s="8">
        <v>2479.64</v>
      </c>
      <c r="J25" s="8">
        <v>1350.19</v>
      </c>
      <c r="K25" s="8">
        <v>2612.24</v>
      </c>
      <c r="L25" s="8">
        <v>2302.25</v>
      </c>
      <c r="M25" s="8">
        <v>1926.45</v>
      </c>
      <c r="N25" s="8">
        <v>2282.38</v>
      </c>
      <c r="O25" s="8">
        <v>2350.09</v>
      </c>
      <c r="P25" s="8">
        <v>1967.06</v>
      </c>
      <c r="Q25" s="8">
        <v>2233.13</v>
      </c>
      <c r="R25" s="8">
        <v>3511.53</v>
      </c>
      <c r="S25" s="8">
        <v>1984.92</v>
      </c>
      <c r="T25" s="8">
        <v>2925.95</v>
      </c>
      <c r="U25" s="8">
        <v>3022.38</v>
      </c>
      <c r="V25" s="8">
        <v>2449.32</v>
      </c>
    </row>
    <row r="26" spans="1:22" ht="13.5">
      <c r="A26" s="7" t="s">
        <v>50</v>
      </c>
      <c r="B26" s="6" t="s">
        <v>32</v>
      </c>
      <c r="C26" s="9">
        <v>2941.82</v>
      </c>
      <c r="D26" s="9">
        <v>2441.08</v>
      </c>
      <c r="E26" s="9">
        <v>2993.32</v>
      </c>
      <c r="F26" s="9">
        <v>3040.02</v>
      </c>
      <c r="G26" s="9">
        <v>3194.82</v>
      </c>
      <c r="H26" s="9">
        <v>3269.55</v>
      </c>
      <c r="I26" s="9">
        <v>1151.42</v>
      </c>
      <c r="J26" s="9">
        <v>2900.79</v>
      </c>
      <c r="K26" s="9">
        <v>2334.96</v>
      </c>
      <c r="L26" s="9">
        <v>1663.85</v>
      </c>
      <c r="M26" s="9">
        <v>3552.82</v>
      </c>
      <c r="N26" s="9">
        <v>2589.82</v>
      </c>
      <c r="O26" s="9">
        <v>2939.41</v>
      </c>
      <c r="P26" s="9">
        <v>2716.98</v>
      </c>
      <c r="Q26" s="9">
        <v>3024.47</v>
      </c>
      <c r="R26" s="9">
        <v>2843.79</v>
      </c>
      <c r="S26" s="9">
        <v>4288.77</v>
      </c>
      <c r="T26" s="9">
        <v>2164.26</v>
      </c>
      <c r="U26" s="9">
        <v>2777.46</v>
      </c>
      <c r="V26" s="9">
        <v>3129.29</v>
      </c>
    </row>
    <row r="27" spans="1:22" ht="13.5">
      <c r="A27" s="7" t="s">
        <v>52</v>
      </c>
      <c r="B27" s="6" t="s">
        <v>32</v>
      </c>
      <c r="C27" s="9">
        <v>21.47</v>
      </c>
      <c r="D27" s="9">
        <v>32.68</v>
      </c>
      <c r="E27" s="9">
        <v>29.94</v>
      </c>
      <c r="F27" s="9">
        <v>34.39</v>
      </c>
      <c r="G27" s="9">
        <v>33.86</v>
      </c>
      <c r="H27" s="9">
        <v>34.07</v>
      </c>
      <c r="I27" s="9">
        <v>39.78</v>
      </c>
      <c r="J27" s="9">
        <v>51.66</v>
      </c>
      <c r="K27" s="9">
        <v>65.08</v>
      </c>
      <c r="L27" s="9">
        <v>55.44</v>
      </c>
      <c r="M27" s="9">
        <v>50.96</v>
      </c>
      <c r="N27" s="9">
        <v>68.09</v>
      </c>
      <c r="O27" s="9">
        <v>61.98</v>
      </c>
      <c r="P27" s="9">
        <v>69.47</v>
      </c>
      <c r="Q27" s="9">
        <v>90.51</v>
      </c>
      <c r="R27" s="9">
        <v>93.15</v>
      </c>
      <c r="S27" s="9">
        <v>106.76</v>
      </c>
      <c r="T27" s="9">
        <v>135.1</v>
      </c>
      <c r="U27" s="9">
        <v>136.42</v>
      </c>
      <c r="V27" s="9">
        <v>156.17</v>
      </c>
    </row>
    <row r="28" spans="1:22" ht="13.5">
      <c r="A28" s="7" t="s">
        <v>53</v>
      </c>
      <c r="B28" s="6" t="s">
        <v>32</v>
      </c>
      <c r="C28" s="8">
        <v>1289.56</v>
      </c>
      <c r="D28" s="8">
        <v>1386.09</v>
      </c>
      <c r="E28" s="8">
        <v>1459.63</v>
      </c>
      <c r="F28" s="8">
        <v>1301.45</v>
      </c>
      <c r="G28" s="8">
        <v>1361.26</v>
      </c>
      <c r="H28" s="8">
        <v>1414.69</v>
      </c>
      <c r="I28" s="8">
        <v>1451.93</v>
      </c>
      <c r="J28" s="8">
        <v>1370.81</v>
      </c>
      <c r="K28" s="8">
        <v>1528.29</v>
      </c>
      <c r="L28" s="8">
        <v>1674.91</v>
      </c>
      <c r="M28" s="8">
        <v>1705.95</v>
      </c>
      <c r="N28" s="8">
        <v>1775.47</v>
      </c>
      <c r="O28" s="8">
        <v>1524.32</v>
      </c>
      <c r="P28" s="8">
        <v>1599.11</v>
      </c>
      <c r="Q28" s="8">
        <v>1937.15</v>
      </c>
      <c r="R28" s="8">
        <v>1765.21</v>
      </c>
      <c r="S28" s="8">
        <v>1402.7</v>
      </c>
      <c r="T28" s="8">
        <v>1710.77</v>
      </c>
      <c r="U28" s="8">
        <v>1793.05</v>
      </c>
      <c r="V28" s="8">
        <v>1691.42</v>
      </c>
    </row>
    <row r="29" spans="1:22" ht="13.5">
      <c r="A29" s="7" t="s">
        <v>54</v>
      </c>
      <c r="B29" s="6" t="s">
        <v>32</v>
      </c>
      <c r="C29" s="9">
        <v>23.89</v>
      </c>
      <c r="D29" s="9">
        <v>32.31</v>
      </c>
      <c r="E29" s="9">
        <v>42.27</v>
      </c>
      <c r="F29" s="9">
        <v>42.69</v>
      </c>
      <c r="G29" s="9">
        <v>39.46</v>
      </c>
      <c r="H29" s="9">
        <v>36.16</v>
      </c>
      <c r="I29" s="9">
        <v>25.81</v>
      </c>
      <c r="J29" s="9">
        <v>55.56</v>
      </c>
      <c r="K29" s="9">
        <v>52.51</v>
      </c>
      <c r="L29" s="9">
        <v>54.45</v>
      </c>
      <c r="M29" s="9">
        <v>53.82</v>
      </c>
      <c r="N29" s="9">
        <v>53.06</v>
      </c>
      <c r="O29" s="9">
        <v>53.41</v>
      </c>
      <c r="P29" s="9">
        <v>50.5</v>
      </c>
      <c r="Q29" s="9">
        <v>62.31</v>
      </c>
      <c r="R29" s="9">
        <v>53.97</v>
      </c>
      <c r="S29" s="9">
        <v>64.3</v>
      </c>
      <c r="T29" s="9">
        <v>70.93</v>
      </c>
      <c r="U29" s="9">
        <v>70.18</v>
      </c>
      <c r="V29" s="9">
        <v>89.76</v>
      </c>
    </row>
    <row r="30" spans="1:22" ht="13.5">
      <c r="A30" s="7" t="s">
        <v>55</v>
      </c>
      <c r="B30" s="6" t="s">
        <v>32</v>
      </c>
      <c r="C30" s="8">
        <v>985.72</v>
      </c>
      <c r="D30" s="8">
        <v>986.53</v>
      </c>
      <c r="E30" s="8">
        <v>992.96</v>
      </c>
      <c r="F30" s="8">
        <v>852.18</v>
      </c>
      <c r="G30" s="8">
        <v>738.14</v>
      </c>
      <c r="H30" s="8">
        <v>702.24</v>
      </c>
      <c r="I30" s="8">
        <v>746.98</v>
      </c>
      <c r="J30" s="8">
        <v>846.73</v>
      </c>
      <c r="K30" s="8">
        <v>866.14</v>
      </c>
      <c r="L30" s="8">
        <v>821.1</v>
      </c>
      <c r="M30" s="8">
        <v>727.48</v>
      </c>
      <c r="N30" s="8">
        <v>898.97</v>
      </c>
      <c r="O30" s="8">
        <v>1103.97</v>
      </c>
      <c r="P30" s="8">
        <v>1000.82</v>
      </c>
      <c r="Q30" s="8">
        <v>1032.85</v>
      </c>
      <c r="R30" s="8">
        <v>1033.86</v>
      </c>
      <c r="S30" s="8">
        <v>986.35</v>
      </c>
      <c r="T30" s="8">
        <v>950.75</v>
      </c>
      <c r="U30" s="8">
        <v>927.69</v>
      </c>
      <c r="V30" s="8">
        <v>1044.23</v>
      </c>
    </row>
    <row r="31" spans="1:22" ht="13.5">
      <c r="A31" s="7" t="s">
        <v>56</v>
      </c>
      <c r="B31" s="6" t="s">
        <v>32</v>
      </c>
      <c r="C31" s="9">
        <v>86.6</v>
      </c>
      <c r="D31" s="9">
        <v>95.8</v>
      </c>
      <c r="E31" s="9">
        <v>102.03</v>
      </c>
      <c r="F31" s="9">
        <v>108.59</v>
      </c>
      <c r="G31" s="9">
        <v>170.7</v>
      </c>
      <c r="H31" s="9">
        <v>146.99</v>
      </c>
      <c r="I31" s="9">
        <v>97.73</v>
      </c>
      <c r="J31" s="9">
        <v>153.58</v>
      </c>
      <c r="K31" s="9">
        <v>142.98</v>
      </c>
      <c r="L31" s="9">
        <v>120.72</v>
      </c>
      <c r="M31" s="9">
        <v>181.7</v>
      </c>
      <c r="N31" s="9">
        <v>166.97</v>
      </c>
      <c r="O31" s="9">
        <v>244.77</v>
      </c>
      <c r="P31" s="9">
        <v>198.84</v>
      </c>
      <c r="Q31" s="9">
        <v>203.78</v>
      </c>
      <c r="R31" s="9">
        <v>199.28</v>
      </c>
      <c r="S31" s="9">
        <v>223.6</v>
      </c>
      <c r="T31" s="9">
        <v>215.58</v>
      </c>
      <c r="U31" s="9">
        <v>246.78</v>
      </c>
      <c r="V31" s="9">
        <v>243.14</v>
      </c>
    </row>
    <row r="32" spans="1:22" ht="13.5">
      <c r="A32" s="7" t="s">
        <v>57</v>
      </c>
      <c r="B32" s="6" t="s">
        <v>32</v>
      </c>
      <c r="C32" s="8">
        <v>594.64</v>
      </c>
      <c r="D32" s="8">
        <v>856.07</v>
      </c>
      <c r="E32" s="8">
        <v>660.62</v>
      </c>
      <c r="F32" s="8">
        <v>689.29</v>
      </c>
      <c r="G32" s="8">
        <v>855.7</v>
      </c>
      <c r="H32" s="8">
        <v>897.81</v>
      </c>
      <c r="I32" s="8">
        <v>602.44</v>
      </c>
      <c r="J32" s="8">
        <v>877.28</v>
      </c>
      <c r="K32" s="8">
        <v>1000.8</v>
      </c>
      <c r="L32" s="8">
        <v>1012.59</v>
      </c>
      <c r="M32" s="8">
        <v>1005.55</v>
      </c>
      <c r="N32" s="8">
        <v>1229.27</v>
      </c>
      <c r="O32" s="8">
        <v>1360.68</v>
      </c>
      <c r="P32" s="8">
        <v>1236.53</v>
      </c>
      <c r="Q32" s="8">
        <v>1383.71</v>
      </c>
      <c r="R32" s="8">
        <v>1478.12</v>
      </c>
      <c r="S32" s="8">
        <v>2094.71</v>
      </c>
      <c r="T32" s="8">
        <v>1945.22</v>
      </c>
      <c r="U32" s="8">
        <v>2065.2</v>
      </c>
      <c r="V32" s="8">
        <v>2180.28</v>
      </c>
    </row>
    <row r="33" spans="1:22" ht="13.5">
      <c r="A33" s="7" t="s">
        <v>58</v>
      </c>
      <c r="B33" s="6" t="s">
        <v>32</v>
      </c>
      <c r="C33" s="9">
        <v>823.71</v>
      </c>
      <c r="D33" s="9">
        <v>786.28</v>
      </c>
      <c r="E33" s="9">
        <v>799.94</v>
      </c>
      <c r="F33" s="9">
        <v>662.39</v>
      </c>
      <c r="G33" s="9">
        <v>651.98</v>
      </c>
      <c r="H33" s="9">
        <v>672.59</v>
      </c>
      <c r="I33" s="9">
        <v>735.27</v>
      </c>
      <c r="J33" s="9">
        <v>714.58</v>
      </c>
      <c r="K33" s="9">
        <v>753.1</v>
      </c>
      <c r="L33" s="9">
        <v>703.03</v>
      </c>
      <c r="M33" s="9">
        <v>886.39</v>
      </c>
      <c r="N33" s="9">
        <v>809.79</v>
      </c>
      <c r="O33" s="9">
        <v>1204.78</v>
      </c>
      <c r="P33" s="9">
        <v>823.74</v>
      </c>
      <c r="Q33" s="9">
        <v>773.72</v>
      </c>
      <c r="R33" s="9">
        <v>1335.13</v>
      </c>
      <c r="S33" s="9">
        <v>1295.35</v>
      </c>
      <c r="T33" s="9">
        <v>1472.05</v>
      </c>
      <c r="U33" s="9">
        <v>1589.39</v>
      </c>
      <c r="V33" s="9">
        <v>1721.04</v>
      </c>
    </row>
    <row r="34" spans="1:22" ht="13.5">
      <c r="A34" s="7" t="s">
        <v>59</v>
      </c>
      <c r="B34" s="6" t="s">
        <v>32</v>
      </c>
      <c r="C34" s="8">
        <v>318.34</v>
      </c>
      <c r="D34" s="8">
        <v>212.72</v>
      </c>
      <c r="E34" s="8">
        <v>695.44</v>
      </c>
      <c r="F34" s="8">
        <v>243.48</v>
      </c>
      <c r="G34" s="8">
        <v>364.06</v>
      </c>
      <c r="H34" s="8">
        <v>368.89</v>
      </c>
      <c r="I34" s="8">
        <v>384.78</v>
      </c>
      <c r="J34" s="8">
        <v>497.89</v>
      </c>
      <c r="K34" s="8">
        <v>392.19</v>
      </c>
      <c r="L34" s="8">
        <v>383.88</v>
      </c>
      <c r="M34" s="8">
        <v>445.53</v>
      </c>
      <c r="N34" s="8">
        <v>442.04</v>
      </c>
      <c r="O34" s="8">
        <v>269.1</v>
      </c>
      <c r="P34" s="8">
        <v>468.3</v>
      </c>
      <c r="Q34" s="8">
        <v>434.86</v>
      </c>
      <c r="R34" s="8">
        <v>445.23</v>
      </c>
      <c r="S34" s="8">
        <v>469.8</v>
      </c>
      <c r="T34" s="8">
        <v>471.21</v>
      </c>
      <c r="U34" s="8">
        <v>487.44</v>
      </c>
      <c r="V34" s="8">
        <v>551.17</v>
      </c>
    </row>
    <row r="35" spans="1:22" ht="13.5">
      <c r="A35" s="7" t="s">
        <v>60</v>
      </c>
      <c r="B35" s="6" t="s">
        <v>32</v>
      </c>
      <c r="C35" s="9">
        <v>1952.92</v>
      </c>
      <c r="D35" s="9">
        <v>2194.38</v>
      </c>
      <c r="E35" s="9">
        <v>2374.16</v>
      </c>
      <c r="F35" s="9">
        <v>2440</v>
      </c>
      <c r="G35" s="9">
        <v>2420.07</v>
      </c>
      <c r="H35" s="9">
        <v>2368.65</v>
      </c>
      <c r="I35" s="9">
        <v>2190.95</v>
      </c>
      <c r="J35" s="9">
        <v>2096.34</v>
      </c>
      <c r="K35" s="9">
        <v>2414.57</v>
      </c>
      <c r="L35" s="9">
        <v>1646.99</v>
      </c>
      <c r="M35" s="9">
        <v>2646.56</v>
      </c>
      <c r="N35" s="9">
        <v>2975.32</v>
      </c>
      <c r="O35" s="9">
        <v>2008.09</v>
      </c>
      <c r="P35" s="9">
        <v>3054.47</v>
      </c>
      <c r="Q35" s="9">
        <v>2789.99</v>
      </c>
      <c r="R35" s="9">
        <v>2820.68</v>
      </c>
      <c r="S35" s="9">
        <v>3877.87</v>
      </c>
      <c r="T35" s="9">
        <v>3952.98</v>
      </c>
      <c r="U35" s="9">
        <v>4176.45</v>
      </c>
      <c r="V35" s="9">
        <v>4391.54</v>
      </c>
    </row>
    <row r="36" spans="1:22" ht="13.5">
      <c r="A36" s="7" t="s">
        <v>61</v>
      </c>
      <c r="B36" s="6" t="s">
        <v>32</v>
      </c>
      <c r="C36" s="8">
        <v>4548.14</v>
      </c>
      <c r="D36" s="8">
        <v>2707.72</v>
      </c>
      <c r="E36" s="8">
        <v>5457.28</v>
      </c>
      <c r="F36" s="8">
        <v>3891.46</v>
      </c>
      <c r="G36" s="8">
        <v>3589.76</v>
      </c>
      <c r="H36" s="8">
        <v>2332.37</v>
      </c>
      <c r="I36" s="8">
        <v>3211.86</v>
      </c>
      <c r="J36" s="8">
        <v>2487.71</v>
      </c>
      <c r="K36" s="8">
        <v>3549.46</v>
      </c>
      <c r="L36" s="8">
        <v>2872.35</v>
      </c>
      <c r="M36" s="8">
        <v>3120.93</v>
      </c>
      <c r="N36" s="8">
        <v>3763.96</v>
      </c>
      <c r="O36" s="8">
        <v>3203.2</v>
      </c>
      <c r="P36" s="8">
        <v>1914.8</v>
      </c>
      <c r="Q36" s="8">
        <v>3873.62</v>
      </c>
      <c r="R36" s="8">
        <v>2552.28</v>
      </c>
      <c r="S36" s="8">
        <v>2489.96</v>
      </c>
      <c r="T36" s="8">
        <v>2947.39</v>
      </c>
      <c r="U36" s="8">
        <v>2982.47</v>
      </c>
      <c r="V36" s="8">
        <v>3611.7</v>
      </c>
    </row>
    <row r="37" spans="1:22" ht="13.5">
      <c r="A37" s="10" t="s">
        <v>62</v>
      </c>
      <c r="B37" s="6" t="s">
        <v>32</v>
      </c>
      <c r="C37" s="9">
        <v>419.55</v>
      </c>
      <c r="D37" s="9">
        <v>388.2</v>
      </c>
      <c r="E37" s="9">
        <v>536.08</v>
      </c>
      <c r="F37" s="9">
        <v>547.16</v>
      </c>
      <c r="G37" s="9">
        <v>786.18</v>
      </c>
      <c r="H37" s="9">
        <v>952.49</v>
      </c>
      <c r="I37" s="9">
        <v>275.71</v>
      </c>
      <c r="J37" s="9">
        <v>165.08</v>
      </c>
      <c r="K37" s="9">
        <v>24.87</v>
      </c>
      <c r="L37" s="9">
        <v>41.99</v>
      </c>
      <c r="M37" s="9">
        <v>927.18</v>
      </c>
      <c r="N37" s="9">
        <v>830.4</v>
      </c>
      <c r="O37" s="9">
        <v>516.51</v>
      </c>
      <c r="P37" s="9">
        <v>1029.12</v>
      </c>
      <c r="Q37" s="9">
        <v>802.28</v>
      </c>
      <c r="R37" s="9">
        <v>870.65</v>
      </c>
      <c r="S37" s="9">
        <v>656.01</v>
      </c>
      <c r="T37" s="9">
        <v>331.21</v>
      </c>
      <c r="U37" s="9">
        <v>328.99</v>
      </c>
      <c r="V37" s="9">
        <v>433.16</v>
      </c>
    </row>
    <row r="38" spans="1:22" ht="13.5">
      <c r="A38" s="7" t="s">
        <v>63</v>
      </c>
      <c r="B38" s="6" t="s">
        <v>32</v>
      </c>
      <c r="C38" s="8"/>
      <c r="D38" s="8"/>
      <c r="E38" s="8"/>
      <c r="F38" s="8"/>
      <c r="G38" s="8"/>
      <c r="H38" s="8"/>
      <c r="I38" s="8">
        <v>0.59</v>
      </c>
      <c r="J38" s="8"/>
      <c r="K38" s="8"/>
      <c r="L38" s="8"/>
      <c r="M38" s="8"/>
      <c r="N38" s="8"/>
      <c r="O38" s="8"/>
      <c r="P38" s="8"/>
      <c r="Q38" s="8"/>
      <c r="R38" s="8"/>
      <c r="S38" s="8">
        <v>21.6</v>
      </c>
      <c r="T38" s="8">
        <v>20.01</v>
      </c>
      <c r="U38" s="8">
        <v>27.8</v>
      </c>
      <c r="V38" s="8">
        <v>9.48</v>
      </c>
    </row>
    <row r="39" spans="1:22" ht="13.5">
      <c r="A39" s="7" t="s">
        <v>64</v>
      </c>
      <c r="B39" s="6" t="s">
        <v>32</v>
      </c>
      <c r="C39" s="9"/>
      <c r="D39" s="9"/>
      <c r="E39" s="9"/>
      <c r="F39" s="9"/>
      <c r="G39" s="9"/>
      <c r="H39" s="9"/>
      <c r="I39" s="9"/>
      <c r="J39" s="9"/>
      <c r="K39" s="9">
        <v>24.12</v>
      </c>
      <c r="L39" s="9">
        <v>19.92</v>
      </c>
      <c r="M39" s="9">
        <v>26.33</v>
      </c>
      <c r="N39" s="9">
        <v>29.12</v>
      </c>
      <c r="O39" s="9">
        <v>29.72</v>
      </c>
      <c r="P39" s="9">
        <v>18.31</v>
      </c>
      <c r="Q39" s="9">
        <v>70.19</v>
      </c>
      <c r="R39" s="9">
        <v>103.87</v>
      </c>
      <c r="S39" s="9">
        <v>113.87</v>
      </c>
      <c r="T39" s="9">
        <v>116.53</v>
      </c>
      <c r="U39" s="9">
        <v>132.07</v>
      </c>
      <c r="V39" s="9">
        <v>120.68</v>
      </c>
    </row>
    <row r="40" spans="1:22" ht="13.5">
      <c r="A40" s="7" t="s">
        <v>65</v>
      </c>
      <c r="B40" s="6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v>11.53</v>
      </c>
      <c r="Q40" s="8">
        <v>46.63</v>
      </c>
      <c r="R40" s="8">
        <v>78.93</v>
      </c>
      <c r="S40" s="8">
        <v>85.84</v>
      </c>
      <c r="T40" s="8">
        <v>76.47</v>
      </c>
      <c r="U40" s="8">
        <v>91.5</v>
      </c>
      <c r="V40" s="8">
        <v>97.85</v>
      </c>
    </row>
    <row r="41" spans="1:22" ht="13.5">
      <c r="A41" s="7" t="s">
        <v>51</v>
      </c>
      <c r="B41" s="6" t="s">
        <v>32</v>
      </c>
      <c r="C41" s="8">
        <v>64.62</v>
      </c>
      <c r="D41" s="8">
        <v>32.09</v>
      </c>
      <c r="E41" s="8">
        <v>38.6</v>
      </c>
      <c r="F41" s="8">
        <v>60.81</v>
      </c>
      <c r="G41" s="8">
        <v>88.07</v>
      </c>
      <c r="H41" s="8">
        <v>43.7</v>
      </c>
      <c r="I41" s="8">
        <v>34.89</v>
      </c>
      <c r="J41" s="8">
        <v>81.66</v>
      </c>
      <c r="K41" s="8">
        <v>88.81</v>
      </c>
      <c r="L41" s="8">
        <v>241.71</v>
      </c>
      <c r="M41" s="8">
        <v>99.34</v>
      </c>
      <c r="N41" s="8">
        <v>125.66</v>
      </c>
      <c r="O41" s="8">
        <v>91.28</v>
      </c>
      <c r="P41" s="8">
        <v>140.65</v>
      </c>
      <c r="Q41" s="8">
        <v>100.65</v>
      </c>
      <c r="R41" s="8">
        <v>279.23</v>
      </c>
      <c r="S41" s="8">
        <v>71.2</v>
      </c>
      <c r="T41" s="8">
        <v>176.84</v>
      </c>
      <c r="U41" s="8">
        <v>263.12</v>
      </c>
      <c r="V41" s="8">
        <v>262.16</v>
      </c>
    </row>
    <row r="42" spans="1:22" ht="13.5">
      <c r="A42" s="7" t="s">
        <v>66</v>
      </c>
      <c r="B42" s="6" t="s">
        <v>32</v>
      </c>
      <c r="C42" s="9"/>
      <c r="D42" s="9"/>
      <c r="E42" s="9"/>
      <c r="F42" s="9"/>
      <c r="G42" s="9"/>
      <c r="H42" s="9"/>
      <c r="I42" s="9"/>
      <c r="J42" s="9">
        <v>6.2</v>
      </c>
      <c r="K42" s="9">
        <v>5.58</v>
      </c>
      <c r="L42" s="9">
        <v>5.14</v>
      </c>
      <c r="M42" s="9">
        <v>6.31</v>
      </c>
      <c r="N42" s="9">
        <v>7.41</v>
      </c>
      <c r="O42" s="9">
        <v>10.79</v>
      </c>
      <c r="P42" s="9">
        <v>4.21</v>
      </c>
      <c r="Q42" s="9">
        <v>4.98</v>
      </c>
      <c r="R42" s="9">
        <v>6.33</v>
      </c>
      <c r="S42" s="9">
        <v>12.54</v>
      </c>
      <c r="T42" s="9">
        <v>8.56</v>
      </c>
      <c r="U42" s="9">
        <v>12.33</v>
      </c>
      <c r="V42" s="9">
        <v>11.44</v>
      </c>
    </row>
    <row r="43" spans="1:22" ht="13.5">
      <c r="A43" s="7" t="s">
        <v>67</v>
      </c>
      <c r="B43" s="6" t="s">
        <v>32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16.88</v>
      </c>
    </row>
    <row r="44" spans="1:22" ht="13.5">
      <c r="A44" s="7" t="s">
        <v>68</v>
      </c>
      <c r="B44" s="6" t="s">
        <v>32</v>
      </c>
      <c r="C44" s="9"/>
      <c r="D44" s="9"/>
      <c r="E44" s="9"/>
      <c r="F44" s="9"/>
      <c r="G44" s="9"/>
      <c r="H44" s="9"/>
      <c r="I44" s="9"/>
      <c r="J44" s="9"/>
      <c r="K44" s="9">
        <v>10.14</v>
      </c>
      <c r="L44" s="9">
        <v>12.17</v>
      </c>
      <c r="M44" s="9">
        <v>34.56</v>
      </c>
      <c r="N44" s="9">
        <v>9.67</v>
      </c>
      <c r="O44" s="9">
        <v>10.45</v>
      </c>
      <c r="P44" s="9">
        <v>15.2</v>
      </c>
      <c r="Q44" s="9">
        <v>154.32</v>
      </c>
      <c r="R44" s="9">
        <v>225.51</v>
      </c>
      <c r="S44" s="9">
        <v>241.76</v>
      </c>
      <c r="T44" s="9">
        <v>241.36</v>
      </c>
      <c r="U44" s="9">
        <v>288.54</v>
      </c>
      <c r="V44" s="9">
        <v>347.8</v>
      </c>
    </row>
    <row r="45" spans="1:22" ht="13.5">
      <c r="A45" s="7" t="s">
        <v>69</v>
      </c>
      <c r="B45" s="6" t="s">
        <v>32</v>
      </c>
      <c r="C45" s="8"/>
      <c r="D45" s="8"/>
      <c r="E45" s="8"/>
      <c r="F45" s="8"/>
      <c r="G45" s="8"/>
      <c r="H45" s="8"/>
      <c r="I45" s="8"/>
      <c r="J45" s="8"/>
      <c r="K45" s="8"/>
      <c r="L45" s="8">
        <v>9.08</v>
      </c>
      <c r="M45" s="8">
        <v>11.81</v>
      </c>
      <c r="N45" s="8">
        <v>13.84</v>
      </c>
      <c r="O45" s="8">
        <v>7.56</v>
      </c>
      <c r="P45" s="8">
        <v>12.9</v>
      </c>
      <c r="Q45" s="8">
        <v>28.49</v>
      </c>
      <c r="R45" s="8">
        <v>38.95</v>
      </c>
      <c r="S45" s="8">
        <v>43.22</v>
      </c>
      <c r="T45" s="8">
        <v>46.43</v>
      </c>
      <c r="U45" s="8">
        <v>51.04</v>
      </c>
      <c r="V45" s="8">
        <v>55.81</v>
      </c>
    </row>
    <row r="46" spans="1:22" ht="13.5">
      <c r="A46" s="7" t="s">
        <v>70</v>
      </c>
      <c r="B46" s="6" t="s">
        <v>32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23.7</v>
      </c>
      <c r="S46" s="9"/>
      <c r="T46" s="9"/>
      <c r="U46" s="9"/>
      <c r="V46" s="9">
        <v>47.42</v>
      </c>
    </row>
    <row r="47" spans="1:22" ht="13.5">
      <c r="A47" s="7" t="s">
        <v>71</v>
      </c>
      <c r="B47" s="6" t="s">
        <v>32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10.29</v>
      </c>
      <c r="T47" s="8">
        <v>6.61</v>
      </c>
      <c r="U47" s="8">
        <v>12.07</v>
      </c>
      <c r="V47" s="8">
        <v>5.57</v>
      </c>
    </row>
    <row r="48" spans="1:22" ht="13.5">
      <c r="A48" s="7" t="s">
        <v>72</v>
      </c>
      <c r="B48" s="6" t="s">
        <v>32</v>
      </c>
      <c r="C48" s="9"/>
      <c r="D48" s="9"/>
      <c r="E48" s="9">
        <v>39.28</v>
      </c>
      <c r="F48" s="9">
        <v>25.53</v>
      </c>
      <c r="G48" s="9">
        <v>83.42</v>
      </c>
      <c r="H48" s="9">
        <v>41.74</v>
      </c>
      <c r="I48" s="9">
        <v>58.04</v>
      </c>
      <c r="J48" s="9">
        <v>44.35</v>
      </c>
      <c r="K48" s="9">
        <v>44.3</v>
      </c>
      <c r="L48" s="9">
        <v>161.25</v>
      </c>
      <c r="M48" s="9">
        <v>108.2</v>
      </c>
      <c r="N48" s="9">
        <v>112.17</v>
      </c>
      <c r="O48" s="9">
        <v>102.92</v>
      </c>
      <c r="P48" s="9">
        <v>72</v>
      </c>
      <c r="Q48" s="9">
        <v>71.8</v>
      </c>
      <c r="R48" s="9">
        <v>91.07</v>
      </c>
      <c r="S48" s="9">
        <v>92.85</v>
      </c>
      <c r="T48" s="9">
        <v>63.55</v>
      </c>
      <c r="U48" s="9">
        <v>44.62</v>
      </c>
      <c r="V48" s="9">
        <v>46.45</v>
      </c>
    </row>
    <row r="49" spans="1:22" ht="13.5">
      <c r="A49" s="7" t="s">
        <v>73</v>
      </c>
      <c r="B49" s="6" t="s">
        <v>32</v>
      </c>
      <c r="C49" s="8"/>
      <c r="D49" s="8"/>
      <c r="E49" s="8"/>
      <c r="F49" s="8"/>
      <c r="G49" s="8"/>
      <c r="H49" s="8">
        <v>130.79</v>
      </c>
      <c r="I49" s="8">
        <v>261.61</v>
      </c>
      <c r="J49" s="8">
        <v>273.04</v>
      </c>
      <c r="K49" s="8">
        <v>283.98</v>
      </c>
      <c r="L49" s="8">
        <v>264.34</v>
      </c>
      <c r="M49" s="8">
        <v>216.67</v>
      </c>
      <c r="N49" s="8">
        <v>146.47</v>
      </c>
      <c r="O49" s="8">
        <v>100.62</v>
      </c>
      <c r="P49" s="8">
        <v>97.41</v>
      </c>
      <c r="Q49" s="8">
        <v>125.2</v>
      </c>
      <c r="R49" s="8">
        <v>54.95</v>
      </c>
      <c r="S49" s="8">
        <v>52.37</v>
      </c>
      <c r="T49" s="8">
        <v>27.34</v>
      </c>
      <c r="U49" s="8">
        <v>21.48</v>
      </c>
      <c r="V49" s="8">
        <v>216.42</v>
      </c>
    </row>
    <row r="50" spans="1:22" ht="13.5">
      <c r="A50" s="7" t="s">
        <v>74</v>
      </c>
      <c r="B50" s="6" t="s">
        <v>32</v>
      </c>
      <c r="C50" s="9"/>
      <c r="D50" s="9"/>
      <c r="E50" s="9"/>
      <c r="F50" s="9"/>
      <c r="G50" s="9"/>
      <c r="H50" s="9">
        <v>17.68</v>
      </c>
      <c r="I50" s="9">
        <v>0.59</v>
      </c>
      <c r="J50" s="9">
        <v>20.57</v>
      </c>
      <c r="K50" s="9">
        <v>16.87</v>
      </c>
      <c r="L50" s="9">
        <v>19.33</v>
      </c>
      <c r="M50" s="9">
        <v>9.96</v>
      </c>
      <c r="N50" s="9">
        <v>13.25</v>
      </c>
      <c r="O50" s="9">
        <v>13.33</v>
      </c>
      <c r="P50" s="9">
        <v>14.05</v>
      </c>
      <c r="Q50" s="9">
        <v>48.13</v>
      </c>
      <c r="R50" s="9">
        <v>111.91</v>
      </c>
      <c r="S50" s="9">
        <v>137.27</v>
      </c>
      <c r="T50" s="9">
        <v>147.25</v>
      </c>
      <c r="U50" s="9">
        <v>278.68</v>
      </c>
      <c r="V50" s="9">
        <v>300.15</v>
      </c>
    </row>
    <row r="51" ht="12.75">
      <c r="A51" s="11" t="s">
        <v>79</v>
      </c>
    </row>
  </sheetData>
  <sheetProtection/>
  <mergeCells count="9">
    <mergeCell ref="A6:B6"/>
    <mergeCell ref="C6:V6"/>
    <mergeCell ref="A7:B7"/>
    <mergeCell ref="A3:B3"/>
    <mergeCell ref="C3:V3"/>
    <mergeCell ref="A4:B4"/>
    <mergeCell ref="C4:V4"/>
    <mergeCell ref="A5:B5"/>
    <mergeCell ref="C5:V5"/>
  </mergeCells>
  <hyperlinks>
    <hyperlink ref="A2" r:id="rId1" tooltip="Click once to display linked information. Click and hold to select this cell." display="http://stats.oecd.org/OECDStat_Metadata/ShowMetadata.ashx?Dataset=TABLE1&amp;ShowOnWeb=true&amp;Lang=en"/>
    <hyperlink ref="C4" r:id="rId2" tooltip="Click once to display linked information. Click and hold to select this cell." display="http://stats.oecd.org/OECDStat_Metadata/ShowMetadata.ashx?Dataset=TABLE1&amp;Coords=[FLOWS].[114]&amp;ShowOnWeb=true&amp;Lang=en"/>
    <hyperlink ref="R7" r:id="rId3" tooltip="Click once to display linked information. Click and hold to select this cell." display="http://stats.oecd.org/OECDStat_Metadata/ShowMetadata.ashx?Dataset=TABLE1&amp;Coords=[TIME].[2005]&amp;ShowOnWeb=true&amp;Lang=en"/>
    <hyperlink ref="A37" r:id="rId4" tooltip="Click once to display linked information. Click and hold to select this cell." display="http://stats.oecd.org/OECDStat_Metadata/ShowMetadata.ashx?Dataset=TABLE1&amp;Coords=[DAC_DONOR].[918]&amp;ShowOnWeb=true&amp;Lang=en"/>
    <hyperlink ref="A51" r:id="rId5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PageLayoutView="0" workbookViewId="0" topLeftCell="A1">
      <pane xSplit="2" ySplit="8" topLeftCell="C9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81</v>
      </c>
    </row>
    <row r="2" ht="23.25">
      <c r="A2" s="2" t="s">
        <v>1</v>
      </c>
    </row>
    <row r="3" spans="1:22" ht="12.75">
      <c r="A3" s="14" t="s">
        <v>2</v>
      </c>
      <c r="B3" s="15"/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t="12.75">
      <c r="A4" s="14" t="s">
        <v>4</v>
      </c>
      <c r="B4" s="15"/>
      <c r="C4" s="21" t="s">
        <v>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12.75">
      <c r="A5" s="14" t="s">
        <v>6</v>
      </c>
      <c r="B5" s="15"/>
      <c r="C5" s="16" t="s">
        <v>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1:22" ht="12.75">
      <c r="A6" s="14" t="s">
        <v>8</v>
      </c>
      <c r="B6" s="15"/>
      <c r="C6" s="16" t="s">
        <v>80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12.75">
      <c r="A7" s="19" t="s">
        <v>10</v>
      </c>
      <c r="B7" s="20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4" t="s">
        <v>26</v>
      </c>
      <c r="S7" s="3" t="s">
        <v>27</v>
      </c>
      <c r="T7" s="3" t="s">
        <v>28</v>
      </c>
      <c r="U7" s="3" t="s">
        <v>29</v>
      </c>
      <c r="V7" s="3" t="s">
        <v>30</v>
      </c>
    </row>
    <row r="8" spans="1:22" ht="13.5">
      <c r="A8" s="5" t="s">
        <v>31</v>
      </c>
      <c r="B8" s="6" t="s">
        <v>32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</row>
    <row r="9" spans="1:22" ht="13.5">
      <c r="A9" s="7" t="s">
        <v>33</v>
      </c>
      <c r="B9" s="6" t="s">
        <v>32</v>
      </c>
      <c r="C9" s="8">
        <v>16095.59</v>
      </c>
      <c r="D9" s="8">
        <v>15679.68</v>
      </c>
      <c r="E9" s="8">
        <v>19998.7</v>
      </c>
      <c r="F9" s="8">
        <v>17522.58</v>
      </c>
      <c r="G9" s="8">
        <v>18463.13</v>
      </c>
      <c r="H9" s="8">
        <v>19168.59</v>
      </c>
      <c r="I9" s="8">
        <v>16964.14</v>
      </c>
      <c r="J9" s="8">
        <v>16480.47</v>
      </c>
      <c r="K9" s="8">
        <v>17205.06</v>
      </c>
      <c r="L9" s="8">
        <v>15905.96</v>
      </c>
      <c r="M9" s="8">
        <v>18508.79</v>
      </c>
      <c r="N9" s="8">
        <v>18022.76</v>
      </c>
      <c r="O9" s="8">
        <v>18063.25</v>
      </c>
      <c r="P9" s="8">
        <v>20339.83</v>
      </c>
      <c r="Q9" s="8">
        <v>26242.54</v>
      </c>
      <c r="R9" s="8">
        <v>26179.16</v>
      </c>
      <c r="S9" s="8">
        <v>28700.47</v>
      </c>
      <c r="T9" s="8">
        <v>31784.15</v>
      </c>
      <c r="U9" s="8">
        <v>36606.11</v>
      </c>
      <c r="V9" s="8">
        <v>37911.99</v>
      </c>
    </row>
    <row r="10" spans="1:22" ht="13.5">
      <c r="A10" s="7" t="s">
        <v>34</v>
      </c>
      <c r="B10" s="6" t="s">
        <v>32</v>
      </c>
      <c r="C10" s="9">
        <f>SUM(C15:C36)</f>
        <v>15802.03</v>
      </c>
      <c r="D10" s="9">
        <f aca="true" t="shared" si="0" ref="D10:V10">SUM(D15:D36)</f>
        <v>15425.3</v>
      </c>
      <c r="E10" s="9">
        <f t="shared" si="0"/>
        <v>19600.64</v>
      </c>
      <c r="F10" s="9">
        <f t="shared" si="0"/>
        <v>17126.819999999996</v>
      </c>
      <c r="G10" s="9">
        <f t="shared" si="0"/>
        <v>17851.96</v>
      </c>
      <c r="H10" s="9">
        <f t="shared" si="0"/>
        <v>18298.91</v>
      </c>
      <c r="I10" s="9">
        <f t="shared" si="0"/>
        <v>16502.97</v>
      </c>
      <c r="J10" s="9">
        <f t="shared" si="0"/>
        <v>16068.06</v>
      </c>
      <c r="K10" s="9">
        <f t="shared" si="0"/>
        <v>16879.75</v>
      </c>
      <c r="L10" s="9">
        <f t="shared" si="0"/>
        <v>15390.1</v>
      </c>
      <c r="M10" s="9">
        <f t="shared" si="0"/>
        <v>17685.449999999997</v>
      </c>
      <c r="N10" s="9">
        <f t="shared" si="0"/>
        <v>17311.02</v>
      </c>
      <c r="O10" s="9">
        <f t="shared" si="0"/>
        <v>17539.870000000003</v>
      </c>
      <c r="P10" s="9">
        <f t="shared" si="0"/>
        <v>19329.569999999996</v>
      </c>
      <c r="Q10" s="9">
        <f t="shared" si="0"/>
        <v>25127.410000000003</v>
      </c>
      <c r="R10" s="9">
        <f t="shared" si="0"/>
        <v>24653.390000000003</v>
      </c>
      <c r="S10" s="9">
        <f t="shared" si="0"/>
        <v>27466.760000000006</v>
      </c>
      <c r="T10" s="9">
        <f t="shared" si="0"/>
        <v>30621.96</v>
      </c>
      <c r="U10" s="9">
        <f t="shared" si="0"/>
        <v>35093.73999999999</v>
      </c>
      <c r="V10" s="9">
        <f t="shared" si="0"/>
        <v>36163.21</v>
      </c>
    </row>
    <row r="11" spans="1:22" ht="13.5">
      <c r="A11" s="7" t="s">
        <v>35</v>
      </c>
      <c r="B11" s="6" t="s">
        <v>32</v>
      </c>
      <c r="C11" s="8">
        <v>244.65</v>
      </c>
      <c r="D11" s="8">
        <v>228.42</v>
      </c>
      <c r="E11" s="8">
        <v>344.69</v>
      </c>
      <c r="F11" s="8">
        <v>329.42</v>
      </c>
      <c r="G11" s="8">
        <v>493.92</v>
      </c>
      <c r="H11" s="8">
        <v>674.94</v>
      </c>
      <c r="I11" s="8">
        <v>193.36</v>
      </c>
      <c r="J11" s="8">
        <v>104.83</v>
      </c>
      <c r="K11" s="8">
        <v>15.83</v>
      </c>
      <c r="L11" s="8">
        <v>25.72</v>
      </c>
      <c r="M11" s="8">
        <v>498.14</v>
      </c>
      <c r="N11" s="8">
        <v>444.17</v>
      </c>
      <c r="O11" s="8">
        <v>298.16</v>
      </c>
      <c r="P11" s="8">
        <v>727.83</v>
      </c>
      <c r="Q11" s="8">
        <v>635.62</v>
      </c>
      <c r="R11" s="8">
        <v>703.45</v>
      </c>
      <c r="S11" s="8">
        <v>545.79</v>
      </c>
      <c r="T11" s="8">
        <v>307.56</v>
      </c>
      <c r="U11" s="8">
        <v>328.99</v>
      </c>
      <c r="V11" s="8">
        <v>422.2</v>
      </c>
    </row>
    <row r="12" spans="1:22" ht="13.5">
      <c r="A12" s="7" t="s">
        <v>36</v>
      </c>
      <c r="B12" s="6" t="s">
        <v>32</v>
      </c>
      <c r="C12" s="9">
        <f>SUM(C38:C50)</f>
        <v>48.91</v>
      </c>
      <c r="D12" s="9">
        <f aca="true" t="shared" si="1" ref="D12:V12">SUM(D38:D50)</f>
        <v>25.96</v>
      </c>
      <c r="E12" s="9">
        <f t="shared" si="1"/>
        <v>53.370000000000005</v>
      </c>
      <c r="F12" s="9">
        <f t="shared" si="1"/>
        <v>66.34</v>
      </c>
      <c r="G12" s="9">
        <f t="shared" si="1"/>
        <v>117.25</v>
      </c>
      <c r="H12" s="9">
        <f t="shared" si="1"/>
        <v>184.74</v>
      </c>
      <c r="I12" s="9">
        <f t="shared" si="1"/>
        <v>266.25</v>
      </c>
      <c r="J12" s="9">
        <f t="shared" si="1"/>
        <v>307.58</v>
      </c>
      <c r="K12" s="9">
        <f t="shared" si="1"/>
        <v>309.48</v>
      </c>
      <c r="L12" s="9">
        <f t="shared" si="1"/>
        <v>490.13999999999993</v>
      </c>
      <c r="M12" s="9">
        <f t="shared" si="1"/>
        <v>325.20000000000005</v>
      </c>
      <c r="N12" s="9">
        <f t="shared" si="1"/>
        <v>267.57</v>
      </c>
      <c r="O12" s="9">
        <f t="shared" si="1"/>
        <v>225.22</v>
      </c>
      <c r="P12" s="9">
        <f t="shared" si="1"/>
        <v>282.42999999999995</v>
      </c>
      <c r="Q12" s="9">
        <f t="shared" si="1"/>
        <v>479.51000000000005</v>
      </c>
      <c r="R12" s="9">
        <f t="shared" si="1"/>
        <v>842.7600000000001</v>
      </c>
      <c r="S12" s="9">
        <f t="shared" si="1"/>
        <v>715.9700000000001</v>
      </c>
      <c r="T12" s="9">
        <f t="shared" si="1"/>
        <v>879.9100000000001</v>
      </c>
      <c r="U12" s="9">
        <f t="shared" si="1"/>
        <v>1223.2500000000002</v>
      </c>
      <c r="V12" s="9">
        <f t="shared" si="1"/>
        <v>1403.5700000000002</v>
      </c>
    </row>
    <row r="13" spans="1:22" ht="13.5">
      <c r="A13" s="7" t="s">
        <v>37</v>
      </c>
      <c r="B13" s="6" t="s">
        <v>32</v>
      </c>
      <c r="C13" s="8">
        <v>11927.72</v>
      </c>
      <c r="D13" s="8">
        <v>11186.23</v>
      </c>
      <c r="E13" s="8">
        <v>14969.9</v>
      </c>
      <c r="F13" s="8">
        <v>13507.3</v>
      </c>
      <c r="G13" s="8">
        <v>13984.67</v>
      </c>
      <c r="H13" s="8">
        <v>13532.53</v>
      </c>
      <c r="I13" s="8">
        <v>11907.13</v>
      </c>
      <c r="J13" s="8">
        <v>11540.65</v>
      </c>
      <c r="K13" s="8">
        <v>12328.78</v>
      </c>
      <c r="L13" s="8">
        <v>10800.9</v>
      </c>
      <c r="M13" s="8">
        <v>13283.93</v>
      </c>
      <c r="N13" s="8">
        <v>12747.77</v>
      </c>
      <c r="O13" s="8">
        <v>12426.08</v>
      </c>
      <c r="P13" s="8">
        <v>13445.83</v>
      </c>
      <c r="Q13" s="8">
        <v>17987.53</v>
      </c>
      <c r="R13" s="8">
        <v>16863.49</v>
      </c>
      <c r="S13" s="8">
        <v>18839.34</v>
      </c>
      <c r="T13" s="8">
        <v>20645.56</v>
      </c>
      <c r="U13" s="8">
        <v>23751.39</v>
      </c>
      <c r="V13" s="8">
        <v>24804.07</v>
      </c>
    </row>
    <row r="14" spans="1:22" ht="13.5">
      <c r="A14" s="7" t="s">
        <v>38</v>
      </c>
      <c r="B14" s="6" t="s">
        <v>32</v>
      </c>
      <c r="C14" s="9">
        <v>8848.43</v>
      </c>
      <c r="D14" s="9">
        <v>9728.61</v>
      </c>
      <c r="E14" s="9">
        <v>10952.16</v>
      </c>
      <c r="F14" s="9">
        <v>9551.65</v>
      </c>
      <c r="G14" s="9">
        <v>9842.62</v>
      </c>
      <c r="H14" s="9">
        <v>10858.77</v>
      </c>
      <c r="I14" s="9">
        <v>11458.58</v>
      </c>
      <c r="J14" s="9">
        <v>9490.37</v>
      </c>
      <c r="K14" s="9">
        <v>10634.25</v>
      </c>
      <c r="L14" s="9">
        <v>9972.08</v>
      </c>
      <c r="M14" s="9">
        <v>9961.91</v>
      </c>
      <c r="N14" s="9">
        <v>10535.61</v>
      </c>
      <c r="O14" s="9">
        <v>10755.25</v>
      </c>
      <c r="P14" s="9">
        <v>13224.96</v>
      </c>
      <c r="Q14" s="9">
        <v>16715.21</v>
      </c>
      <c r="R14" s="9">
        <v>17235.93</v>
      </c>
      <c r="S14" s="9">
        <v>18514.7</v>
      </c>
      <c r="T14" s="9">
        <v>23149.69</v>
      </c>
      <c r="U14" s="9">
        <v>26119.34</v>
      </c>
      <c r="V14" s="9">
        <v>26168.83</v>
      </c>
    </row>
    <row r="15" spans="1:22" ht="13.5">
      <c r="A15" s="7" t="s">
        <v>39</v>
      </c>
      <c r="B15" s="6" t="s">
        <v>32</v>
      </c>
      <c r="C15" s="8">
        <v>202.16</v>
      </c>
      <c r="D15" s="8">
        <v>325.53</v>
      </c>
      <c r="E15" s="8">
        <v>275.57</v>
      </c>
      <c r="F15" s="8">
        <v>238.9</v>
      </c>
      <c r="G15" s="8">
        <v>267.09</v>
      </c>
      <c r="H15" s="8">
        <v>267.35</v>
      </c>
      <c r="I15" s="8">
        <v>222.47</v>
      </c>
      <c r="J15" s="8">
        <v>285.08</v>
      </c>
      <c r="K15" s="8">
        <v>208.78</v>
      </c>
      <c r="L15" s="8">
        <v>252.08</v>
      </c>
      <c r="M15" s="8">
        <v>229.12</v>
      </c>
      <c r="N15" s="8">
        <v>212.44</v>
      </c>
      <c r="O15" s="8">
        <v>215.07</v>
      </c>
      <c r="P15" s="8">
        <v>244.07</v>
      </c>
      <c r="Q15" s="8">
        <v>269.52</v>
      </c>
      <c r="R15" s="8">
        <v>231.12</v>
      </c>
      <c r="S15" s="8">
        <v>327.16</v>
      </c>
      <c r="T15" s="8">
        <v>400.45</v>
      </c>
      <c r="U15" s="8">
        <v>301.1</v>
      </c>
      <c r="V15" s="8">
        <v>449.83</v>
      </c>
    </row>
    <row r="16" spans="1:22" ht="13.5">
      <c r="A16" s="7" t="s">
        <v>40</v>
      </c>
      <c r="B16" s="6" t="s">
        <v>32</v>
      </c>
      <c r="C16" s="9">
        <v>94.39</v>
      </c>
      <c r="D16" s="9">
        <v>113.65</v>
      </c>
      <c r="E16" s="9">
        <v>136.03</v>
      </c>
      <c r="F16" s="9">
        <v>133.28</v>
      </c>
      <c r="G16" s="9">
        <v>119.56</v>
      </c>
      <c r="H16" s="9">
        <v>207.07</v>
      </c>
      <c r="I16" s="9">
        <v>144.89</v>
      </c>
      <c r="J16" s="9">
        <v>220.98</v>
      </c>
      <c r="K16" s="9">
        <v>164.2</v>
      </c>
      <c r="L16" s="9">
        <v>182.82</v>
      </c>
      <c r="M16" s="9">
        <v>166.51</v>
      </c>
      <c r="N16" s="9">
        <v>191.35</v>
      </c>
      <c r="O16" s="9">
        <v>155.91</v>
      </c>
      <c r="P16" s="9">
        <v>276.31</v>
      </c>
      <c r="Q16" s="9">
        <v>325.1</v>
      </c>
      <c r="R16" s="9">
        <v>341.34</v>
      </c>
      <c r="S16" s="9">
        <v>406.81</v>
      </c>
      <c r="T16" s="9">
        <v>484.17</v>
      </c>
      <c r="U16" s="9">
        <v>479.88</v>
      </c>
      <c r="V16" s="9">
        <v>634.65</v>
      </c>
    </row>
    <row r="17" spans="1:22" ht="13.5">
      <c r="A17" s="7" t="s">
        <v>41</v>
      </c>
      <c r="B17" s="6" t="s">
        <v>32</v>
      </c>
      <c r="C17" s="8">
        <v>341.68</v>
      </c>
      <c r="D17" s="8">
        <v>336.02</v>
      </c>
      <c r="E17" s="8">
        <v>321.33</v>
      </c>
      <c r="F17" s="8">
        <v>342.15</v>
      </c>
      <c r="G17" s="8">
        <v>291.41</v>
      </c>
      <c r="H17" s="8">
        <v>520.26</v>
      </c>
      <c r="I17" s="8">
        <v>383.52</v>
      </c>
      <c r="J17" s="8">
        <v>325.82</v>
      </c>
      <c r="K17" s="8">
        <v>345.99</v>
      </c>
      <c r="L17" s="8">
        <v>323.06</v>
      </c>
      <c r="M17" s="8">
        <v>342.85</v>
      </c>
      <c r="N17" s="8">
        <v>364.85</v>
      </c>
      <c r="O17" s="8">
        <v>360.03</v>
      </c>
      <c r="P17" s="8">
        <v>385.22</v>
      </c>
      <c r="Q17" s="8">
        <v>560.89</v>
      </c>
      <c r="R17" s="8">
        <v>655.14</v>
      </c>
      <c r="S17" s="8">
        <v>620.45</v>
      </c>
      <c r="T17" s="8">
        <v>713.12</v>
      </c>
      <c r="U17" s="8">
        <v>1009.57</v>
      </c>
      <c r="V17" s="8">
        <v>1024.54</v>
      </c>
    </row>
    <row r="18" spans="1:22" ht="13.5">
      <c r="A18" s="7" t="s">
        <v>42</v>
      </c>
      <c r="B18" s="6" t="s">
        <v>32</v>
      </c>
      <c r="C18" s="9">
        <v>779.59</v>
      </c>
      <c r="D18" s="9">
        <v>815.08</v>
      </c>
      <c r="E18" s="9">
        <v>808.88</v>
      </c>
      <c r="F18" s="9">
        <v>777.72</v>
      </c>
      <c r="G18" s="9">
        <v>826.87</v>
      </c>
      <c r="H18" s="9">
        <v>681.7</v>
      </c>
      <c r="I18" s="9">
        <v>439.14</v>
      </c>
      <c r="J18" s="9">
        <v>781.36</v>
      </c>
      <c r="K18" s="9">
        <v>484.16</v>
      </c>
      <c r="L18" s="9">
        <v>534.39</v>
      </c>
      <c r="M18" s="9">
        <v>583.33</v>
      </c>
      <c r="N18" s="9">
        <v>333.2</v>
      </c>
      <c r="O18" s="9">
        <v>503.45</v>
      </c>
      <c r="P18" s="9">
        <v>682.98</v>
      </c>
      <c r="Q18" s="9">
        <v>608.15</v>
      </c>
      <c r="R18" s="9">
        <v>923.46</v>
      </c>
      <c r="S18" s="9">
        <v>1149.22</v>
      </c>
      <c r="T18" s="9">
        <v>927.5</v>
      </c>
      <c r="U18" s="9">
        <v>1428.06</v>
      </c>
      <c r="V18" s="9">
        <v>859.1</v>
      </c>
    </row>
    <row r="19" spans="1:22" ht="13.5">
      <c r="A19" s="7" t="s">
        <v>43</v>
      </c>
      <c r="B19" s="6" t="s">
        <v>32</v>
      </c>
      <c r="C19" s="8">
        <v>476.13</v>
      </c>
      <c r="D19" s="8">
        <v>513.91</v>
      </c>
      <c r="E19" s="8">
        <v>635.21</v>
      </c>
      <c r="F19" s="8">
        <v>585.42</v>
      </c>
      <c r="G19" s="8">
        <v>643.29</v>
      </c>
      <c r="H19" s="8">
        <v>728.04</v>
      </c>
      <c r="I19" s="8">
        <v>714.63</v>
      </c>
      <c r="J19" s="8">
        <v>626.75</v>
      </c>
      <c r="K19" s="8">
        <v>689.92</v>
      </c>
      <c r="L19" s="8">
        <v>707.59</v>
      </c>
      <c r="M19" s="8">
        <v>640.66</v>
      </c>
      <c r="N19" s="8">
        <v>599.82</v>
      </c>
      <c r="O19" s="8">
        <v>604.95</v>
      </c>
      <c r="P19" s="8">
        <v>716.57</v>
      </c>
      <c r="Q19" s="8">
        <v>835.08</v>
      </c>
      <c r="R19" s="8">
        <v>751.44</v>
      </c>
      <c r="S19" s="8">
        <v>772.21</v>
      </c>
      <c r="T19" s="8">
        <v>911.71</v>
      </c>
      <c r="U19" s="8">
        <v>974.95</v>
      </c>
      <c r="V19" s="8">
        <v>904.43</v>
      </c>
    </row>
    <row r="20" spans="1:22" ht="13.5">
      <c r="A20" s="7" t="s">
        <v>44</v>
      </c>
      <c r="B20" s="6" t="s">
        <v>32</v>
      </c>
      <c r="C20" s="9">
        <v>348.45</v>
      </c>
      <c r="D20" s="9">
        <v>344.56</v>
      </c>
      <c r="E20" s="9">
        <v>222.5</v>
      </c>
      <c r="F20" s="9">
        <v>113.08</v>
      </c>
      <c r="G20" s="9">
        <v>76.47</v>
      </c>
      <c r="H20" s="9">
        <v>168.18</v>
      </c>
      <c r="I20" s="9">
        <v>193.55</v>
      </c>
      <c r="J20" s="9">
        <v>178.82</v>
      </c>
      <c r="K20" s="9">
        <v>187.45</v>
      </c>
      <c r="L20" s="9">
        <v>175.79</v>
      </c>
      <c r="M20" s="9">
        <v>153.76</v>
      </c>
      <c r="N20" s="9">
        <v>164.62</v>
      </c>
      <c r="O20" s="9">
        <v>210.85</v>
      </c>
      <c r="P20" s="9">
        <v>249.77</v>
      </c>
      <c r="Q20" s="9">
        <v>278.1</v>
      </c>
      <c r="R20" s="9">
        <v>305.2</v>
      </c>
      <c r="S20" s="9">
        <v>379.79</v>
      </c>
      <c r="T20" s="9">
        <v>397.29</v>
      </c>
      <c r="U20" s="9">
        <v>472.55</v>
      </c>
      <c r="V20" s="9">
        <v>499.08</v>
      </c>
    </row>
    <row r="21" spans="1:22" ht="13.5">
      <c r="A21" s="7" t="s">
        <v>45</v>
      </c>
      <c r="B21" s="6" t="s">
        <v>32</v>
      </c>
      <c r="C21" s="8">
        <v>1551.37</v>
      </c>
      <c r="D21" s="8">
        <v>1613.79</v>
      </c>
      <c r="E21" s="8">
        <v>1967.7</v>
      </c>
      <c r="F21" s="8">
        <v>1761.44</v>
      </c>
      <c r="G21" s="8">
        <v>1854.86</v>
      </c>
      <c r="H21" s="8">
        <v>2014.64</v>
      </c>
      <c r="I21" s="8">
        <v>1697.04</v>
      </c>
      <c r="J21" s="8">
        <v>1530.1</v>
      </c>
      <c r="K21" s="8">
        <v>1557.07</v>
      </c>
      <c r="L21" s="8">
        <v>1511.78</v>
      </c>
      <c r="M21" s="8">
        <v>1275.96</v>
      </c>
      <c r="N21" s="8">
        <v>1602.25</v>
      </c>
      <c r="O21" s="8">
        <v>1871.15</v>
      </c>
      <c r="P21" s="8">
        <v>2039.75</v>
      </c>
      <c r="Q21" s="8">
        <v>2905.73</v>
      </c>
      <c r="R21" s="8">
        <v>2787.1</v>
      </c>
      <c r="S21" s="8">
        <v>2681.22</v>
      </c>
      <c r="T21" s="8">
        <v>3625.1</v>
      </c>
      <c r="U21" s="8">
        <v>4446.39</v>
      </c>
      <c r="V21" s="8">
        <v>5580.7</v>
      </c>
    </row>
    <row r="22" spans="1:22" ht="13.5">
      <c r="A22" s="7" t="s">
        <v>46</v>
      </c>
      <c r="B22" s="6" t="s">
        <v>32</v>
      </c>
      <c r="C22" s="9">
        <v>1840.87</v>
      </c>
      <c r="D22" s="9">
        <v>2314.53</v>
      </c>
      <c r="E22" s="9">
        <v>2341.09</v>
      </c>
      <c r="F22" s="9">
        <v>2436.96</v>
      </c>
      <c r="G22" s="9">
        <v>2674.39</v>
      </c>
      <c r="H22" s="9">
        <v>2708.99</v>
      </c>
      <c r="I22" s="9">
        <v>3065.72</v>
      </c>
      <c r="J22" s="9">
        <v>2218.28</v>
      </c>
      <c r="K22" s="9">
        <v>2090.15</v>
      </c>
      <c r="L22" s="9">
        <v>2237.73</v>
      </c>
      <c r="M22" s="9">
        <v>2343.36</v>
      </c>
      <c r="N22" s="9">
        <v>2136.11</v>
      </c>
      <c r="O22" s="9">
        <v>1996.57</v>
      </c>
      <c r="P22" s="9">
        <v>2724.39</v>
      </c>
      <c r="Q22" s="9">
        <v>3711.62</v>
      </c>
      <c r="R22" s="9">
        <v>2635.33</v>
      </c>
      <c r="S22" s="9">
        <v>3400.73</v>
      </c>
      <c r="T22" s="9">
        <v>4340.89</v>
      </c>
      <c r="U22" s="9">
        <v>4918.18</v>
      </c>
      <c r="V22" s="9">
        <v>4982.63</v>
      </c>
    </row>
    <row r="23" spans="1:22" ht="13.5">
      <c r="A23" s="7" t="s">
        <v>47</v>
      </c>
      <c r="B23" s="6" t="s">
        <v>32</v>
      </c>
      <c r="C23" s="8"/>
      <c r="D23" s="8"/>
      <c r="E23" s="8"/>
      <c r="F23" s="8"/>
      <c r="G23" s="8"/>
      <c r="H23" s="8"/>
      <c r="I23" s="8">
        <v>156.03</v>
      </c>
      <c r="J23" s="8">
        <v>136.31</v>
      </c>
      <c r="K23" s="8">
        <v>116.1</v>
      </c>
      <c r="L23" s="8">
        <v>115.12</v>
      </c>
      <c r="M23" s="8">
        <v>127.09</v>
      </c>
      <c r="N23" s="8">
        <v>119.02</v>
      </c>
      <c r="O23" s="8">
        <v>169.16</v>
      </c>
      <c r="P23" s="8">
        <v>133.9</v>
      </c>
      <c r="Q23" s="8">
        <v>160.08</v>
      </c>
      <c r="R23" s="8">
        <v>177.76</v>
      </c>
      <c r="S23" s="8">
        <v>234.78</v>
      </c>
      <c r="T23" s="8">
        <v>251.63</v>
      </c>
      <c r="U23" s="8">
        <v>390.99</v>
      </c>
      <c r="V23" s="8">
        <v>310.33</v>
      </c>
    </row>
    <row r="24" spans="1:22" ht="13.5">
      <c r="A24" s="7" t="s">
        <v>48</v>
      </c>
      <c r="B24" s="6" t="s">
        <v>32</v>
      </c>
      <c r="C24" s="9">
        <v>34.37</v>
      </c>
      <c r="D24" s="9">
        <v>42.78</v>
      </c>
      <c r="E24" s="9">
        <v>42.46</v>
      </c>
      <c r="F24" s="9">
        <v>40.6</v>
      </c>
      <c r="G24" s="9">
        <v>53.14</v>
      </c>
      <c r="H24" s="9">
        <v>65.47</v>
      </c>
      <c r="I24" s="9">
        <v>64.74</v>
      </c>
      <c r="J24" s="9">
        <v>66.68</v>
      </c>
      <c r="K24" s="9">
        <v>75.08</v>
      </c>
      <c r="L24" s="9">
        <v>96.62</v>
      </c>
      <c r="M24" s="9">
        <v>80.06</v>
      </c>
      <c r="N24" s="9">
        <v>102.21</v>
      </c>
      <c r="O24" s="9">
        <v>130.62</v>
      </c>
      <c r="P24" s="9">
        <v>151.82</v>
      </c>
      <c r="Q24" s="9">
        <v>197.85</v>
      </c>
      <c r="R24" s="9">
        <v>236.7</v>
      </c>
      <c r="S24" s="9">
        <v>389.37</v>
      </c>
      <c r="T24" s="9">
        <v>368.07</v>
      </c>
      <c r="U24" s="9">
        <v>397.16</v>
      </c>
      <c r="V24" s="9">
        <v>312.58</v>
      </c>
    </row>
    <row r="25" spans="1:22" ht="13.5">
      <c r="A25" s="7" t="s">
        <v>49</v>
      </c>
      <c r="B25" s="6" t="s">
        <v>32</v>
      </c>
      <c r="C25" s="8">
        <v>1282.87</v>
      </c>
      <c r="D25" s="8">
        <v>1102.37</v>
      </c>
      <c r="E25" s="8">
        <v>1691.47</v>
      </c>
      <c r="F25" s="8">
        <v>1113.24</v>
      </c>
      <c r="G25" s="8">
        <v>870.25</v>
      </c>
      <c r="H25" s="8">
        <v>816.96</v>
      </c>
      <c r="I25" s="8">
        <v>1604.44</v>
      </c>
      <c r="J25" s="8">
        <v>811.83</v>
      </c>
      <c r="K25" s="8">
        <v>1580.86</v>
      </c>
      <c r="L25" s="8">
        <v>1355</v>
      </c>
      <c r="M25" s="8">
        <v>999.46</v>
      </c>
      <c r="N25" s="8">
        <v>1184.75</v>
      </c>
      <c r="O25" s="8">
        <v>1325.57</v>
      </c>
      <c r="P25" s="8">
        <v>1371.58</v>
      </c>
      <c r="Q25" s="8">
        <v>1757.38</v>
      </c>
      <c r="R25" s="8">
        <v>2821.33</v>
      </c>
      <c r="S25" s="8">
        <v>1640.16</v>
      </c>
      <c r="T25" s="8">
        <v>2700.31</v>
      </c>
      <c r="U25" s="8">
        <v>3022.38</v>
      </c>
      <c r="V25" s="8">
        <v>2422.79</v>
      </c>
    </row>
    <row r="26" spans="1:22" ht="13.5">
      <c r="A26" s="7" t="s">
        <v>50</v>
      </c>
      <c r="B26" s="6" t="s">
        <v>32</v>
      </c>
      <c r="C26" s="9">
        <v>2282.32</v>
      </c>
      <c r="D26" s="9">
        <v>2092</v>
      </c>
      <c r="E26" s="9">
        <v>2766.44</v>
      </c>
      <c r="F26" s="9">
        <v>3215.23</v>
      </c>
      <c r="G26" s="9">
        <v>3680.73</v>
      </c>
      <c r="H26" s="9">
        <v>4070.72</v>
      </c>
      <c r="I26" s="9">
        <v>1232.04</v>
      </c>
      <c r="J26" s="9">
        <v>2805.82</v>
      </c>
      <c r="K26" s="9">
        <v>2086.99</v>
      </c>
      <c r="L26" s="9">
        <v>1686.86</v>
      </c>
      <c r="M26" s="9">
        <v>3739.81</v>
      </c>
      <c r="N26" s="9">
        <v>2388.99</v>
      </c>
      <c r="O26" s="9">
        <v>2590.67</v>
      </c>
      <c r="P26" s="9">
        <v>2545.43</v>
      </c>
      <c r="Q26" s="9">
        <v>3005.27</v>
      </c>
      <c r="R26" s="9">
        <v>2740.37</v>
      </c>
      <c r="S26" s="9">
        <v>3873.98</v>
      </c>
      <c r="T26" s="9">
        <v>1919</v>
      </c>
      <c r="U26" s="9">
        <v>2777.46</v>
      </c>
      <c r="V26" s="9">
        <v>3467.37</v>
      </c>
    </row>
    <row r="27" spans="1:22" ht="13.5">
      <c r="A27" s="7" t="s">
        <v>52</v>
      </c>
      <c r="B27" s="6" t="s">
        <v>32</v>
      </c>
      <c r="C27" s="9">
        <v>10.5</v>
      </c>
      <c r="D27" s="9">
        <v>15.92</v>
      </c>
      <c r="E27" s="9">
        <v>16.08</v>
      </c>
      <c r="F27" s="9">
        <v>18.21</v>
      </c>
      <c r="G27" s="9">
        <v>19.17</v>
      </c>
      <c r="H27" s="9">
        <v>22.39</v>
      </c>
      <c r="I27" s="9">
        <v>25.66</v>
      </c>
      <c r="J27" s="9">
        <v>28.31</v>
      </c>
      <c r="K27" s="9">
        <v>35.02</v>
      </c>
      <c r="L27" s="9">
        <v>30.12</v>
      </c>
      <c r="M27" s="9">
        <v>24.42</v>
      </c>
      <c r="N27" s="9">
        <v>31.73</v>
      </c>
      <c r="O27" s="9">
        <v>31.04</v>
      </c>
      <c r="P27" s="9">
        <v>44.2</v>
      </c>
      <c r="Q27" s="9">
        <v>64.47</v>
      </c>
      <c r="R27" s="9">
        <v>69.42</v>
      </c>
      <c r="S27" s="9">
        <v>85.84</v>
      </c>
      <c r="T27" s="9">
        <v>122.08</v>
      </c>
      <c r="U27" s="9">
        <v>136.42</v>
      </c>
      <c r="V27" s="9">
        <v>148.73</v>
      </c>
    </row>
    <row r="28" spans="1:22" ht="13.5">
      <c r="A28" s="7" t="s">
        <v>53</v>
      </c>
      <c r="B28" s="6" t="s">
        <v>32</v>
      </c>
      <c r="C28" s="8">
        <v>705.02</v>
      </c>
      <c r="D28" s="8">
        <v>760.98</v>
      </c>
      <c r="E28" s="8">
        <v>873.29</v>
      </c>
      <c r="F28" s="8">
        <v>749.05</v>
      </c>
      <c r="G28" s="8">
        <v>816.11</v>
      </c>
      <c r="H28" s="8">
        <v>981.27</v>
      </c>
      <c r="I28" s="8">
        <v>971.28</v>
      </c>
      <c r="J28" s="8">
        <v>813.47</v>
      </c>
      <c r="K28" s="8">
        <v>908.61</v>
      </c>
      <c r="L28" s="8">
        <v>972.43</v>
      </c>
      <c r="M28" s="8">
        <v>892.02</v>
      </c>
      <c r="N28" s="8">
        <v>948.15</v>
      </c>
      <c r="O28" s="8">
        <v>889.38</v>
      </c>
      <c r="P28" s="8">
        <v>1142.91</v>
      </c>
      <c r="Q28" s="8">
        <v>1533.62</v>
      </c>
      <c r="R28" s="8">
        <v>1431.97</v>
      </c>
      <c r="S28" s="8">
        <v>1169.49</v>
      </c>
      <c r="T28" s="8">
        <v>1580.41</v>
      </c>
      <c r="U28" s="8">
        <v>1793.05</v>
      </c>
      <c r="V28" s="8">
        <v>1628.15</v>
      </c>
    </row>
    <row r="29" spans="1:22" ht="13.5">
      <c r="A29" s="7" t="s">
        <v>54</v>
      </c>
      <c r="B29" s="6" t="s">
        <v>32</v>
      </c>
      <c r="C29" s="9">
        <v>14.24</v>
      </c>
      <c r="D29" s="9">
        <v>18.79</v>
      </c>
      <c r="E29" s="9">
        <v>23.16</v>
      </c>
      <c r="F29" s="9">
        <v>24.17</v>
      </c>
      <c r="G29" s="9">
        <v>24.78</v>
      </c>
      <c r="H29" s="9">
        <v>25.68</v>
      </c>
      <c r="I29" s="9">
        <v>19.7</v>
      </c>
      <c r="J29" s="9">
        <v>41</v>
      </c>
      <c r="K29" s="9">
        <v>31.61</v>
      </c>
      <c r="L29" s="9">
        <v>32.5</v>
      </c>
      <c r="M29" s="9">
        <v>28.26</v>
      </c>
      <c r="N29" s="9">
        <v>26.89</v>
      </c>
      <c r="O29" s="9">
        <v>30.14</v>
      </c>
      <c r="P29" s="9">
        <v>36.28</v>
      </c>
      <c r="Q29" s="9">
        <v>53.07</v>
      </c>
      <c r="R29" s="9">
        <v>49.73</v>
      </c>
      <c r="S29" s="9">
        <v>55.86</v>
      </c>
      <c r="T29" s="9">
        <v>72.72</v>
      </c>
      <c r="U29" s="9">
        <v>70.18</v>
      </c>
      <c r="V29" s="9">
        <v>83.29</v>
      </c>
    </row>
    <row r="30" spans="1:22" ht="13.5">
      <c r="A30" s="7" t="s">
        <v>55</v>
      </c>
      <c r="B30" s="6" t="s">
        <v>32</v>
      </c>
      <c r="C30" s="8">
        <v>449.25</v>
      </c>
      <c r="D30" s="8">
        <v>443.45</v>
      </c>
      <c r="E30" s="8">
        <v>462.36</v>
      </c>
      <c r="F30" s="8">
        <v>355.55</v>
      </c>
      <c r="G30" s="8">
        <v>308.98</v>
      </c>
      <c r="H30" s="8">
        <v>337.27</v>
      </c>
      <c r="I30" s="8">
        <v>366.79</v>
      </c>
      <c r="J30" s="8">
        <v>390.25</v>
      </c>
      <c r="K30" s="8">
        <v>371.3</v>
      </c>
      <c r="L30" s="8">
        <v>363.16</v>
      </c>
      <c r="M30" s="8">
        <v>329.82</v>
      </c>
      <c r="N30" s="8">
        <v>405.58</v>
      </c>
      <c r="O30" s="8">
        <v>550.95</v>
      </c>
      <c r="P30" s="8">
        <v>580.17</v>
      </c>
      <c r="Q30" s="8">
        <v>662.22</v>
      </c>
      <c r="R30" s="8">
        <v>753.52</v>
      </c>
      <c r="S30" s="8">
        <v>783.35</v>
      </c>
      <c r="T30" s="8">
        <v>845.3</v>
      </c>
      <c r="U30" s="8">
        <v>927.69</v>
      </c>
      <c r="V30" s="8">
        <v>917.61</v>
      </c>
    </row>
    <row r="31" spans="1:22" ht="13.5">
      <c r="A31" s="7" t="s">
        <v>56</v>
      </c>
      <c r="B31" s="6" t="s">
        <v>32</v>
      </c>
      <c r="C31" s="9">
        <v>38.99</v>
      </c>
      <c r="D31" s="9">
        <v>46.81</v>
      </c>
      <c r="E31" s="9">
        <v>59.5</v>
      </c>
      <c r="F31" s="9">
        <v>57.05</v>
      </c>
      <c r="G31" s="9">
        <v>93.09</v>
      </c>
      <c r="H31" s="9">
        <v>91.81</v>
      </c>
      <c r="I31" s="9">
        <v>60.89</v>
      </c>
      <c r="J31" s="9">
        <v>87.46</v>
      </c>
      <c r="K31" s="9">
        <v>82.14</v>
      </c>
      <c r="L31" s="9">
        <v>68.56</v>
      </c>
      <c r="M31" s="9">
        <v>91.96</v>
      </c>
      <c r="N31" s="9">
        <v>85.13</v>
      </c>
      <c r="O31" s="9">
        <v>136.51</v>
      </c>
      <c r="P31" s="9">
        <v>137.14</v>
      </c>
      <c r="Q31" s="9">
        <v>158.34</v>
      </c>
      <c r="R31" s="9">
        <v>158.82</v>
      </c>
      <c r="S31" s="9">
        <v>185.07</v>
      </c>
      <c r="T31" s="9">
        <v>200.37</v>
      </c>
      <c r="U31" s="9">
        <v>246.78</v>
      </c>
      <c r="V31" s="9">
        <v>236.12</v>
      </c>
    </row>
    <row r="32" spans="1:22" ht="13.5">
      <c r="A32" s="7" t="s">
        <v>57</v>
      </c>
      <c r="B32" s="6" t="s">
        <v>32</v>
      </c>
      <c r="C32" s="8">
        <v>331.7</v>
      </c>
      <c r="D32" s="8">
        <v>500.89</v>
      </c>
      <c r="E32" s="8">
        <v>418.64</v>
      </c>
      <c r="F32" s="8">
        <v>367.47</v>
      </c>
      <c r="G32" s="8">
        <v>450.13</v>
      </c>
      <c r="H32" s="8">
        <v>532.44</v>
      </c>
      <c r="I32" s="8">
        <v>363.78</v>
      </c>
      <c r="J32" s="8">
        <v>469.32</v>
      </c>
      <c r="K32" s="8">
        <v>537.77</v>
      </c>
      <c r="L32" s="8">
        <v>534.14</v>
      </c>
      <c r="M32" s="8">
        <v>474.64</v>
      </c>
      <c r="N32" s="8">
        <v>587.52</v>
      </c>
      <c r="O32" s="8">
        <v>713.83</v>
      </c>
      <c r="P32" s="8">
        <v>809.91</v>
      </c>
      <c r="Q32" s="8">
        <v>1036.72</v>
      </c>
      <c r="R32" s="8">
        <v>1155.35</v>
      </c>
      <c r="S32" s="8">
        <v>1721.7</v>
      </c>
      <c r="T32" s="8">
        <v>1800.81</v>
      </c>
      <c r="U32" s="8">
        <v>2065.2</v>
      </c>
      <c r="V32" s="8">
        <v>2111.07</v>
      </c>
    </row>
    <row r="33" spans="1:22" ht="13.5">
      <c r="A33" s="7" t="s">
        <v>58</v>
      </c>
      <c r="B33" s="6" t="s">
        <v>32</v>
      </c>
      <c r="C33" s="9">
        <v>628.39</v>
      </c>
      <c r="D33" s="9">
        <v>639.94</v>
      </c>
      <c r="E33" s="9">
        <v>682.54</v>
      </c>
      <c r="F33" s="9">
        <v>436.99</v>
      </c>
      <c r="G33" s="9">
        <v>446.18</v>
      </c>
      <c r="H33" s="9">
        <v>514.73</v>
      </c>
      <c r="I33" s="9">
        <v>603.66</v>
      </c>
      <c r="J33" s="9">
        <v>521.98</v>
      </c>
      <c r="K33" s="9">
        <v>532.16</v>
      </c>
      <c r="L33" s="9">
        <v>483.59</v>
      </c>
      <c r="M33" s="9">
        <v>557.42</v>
      </c>
      <c r="N33" s="9">
        <v>460.84</v>
      </c>
      <c r="O33" s="9">
        <v>740.98</v>
      </c>
      <c r="P33" s="9">
        <v>620.73</v>
      </c>
      <c r="Q33" s="9">
        <v>646.26</v>
      </c>
      <c r="R33" s="9">
        <v>1105.83</v>
      </c>
      <c r="S33" s="9">
        <v>1103.07</v>
      </c>
      <c r="T33" s="9">
        <v>1406.72</v>
      </c>
      <c r="U33" s="9">
        <v>1589.39</v>
      </c>
      <c r="V33" s="9">
        <v>1539.26</v>
      </c>
    </row>
    <row r="34" spans="1:22" ht="13.5">
      <c r="A34" s="7" t="s">
        <v>59</v>
      </c>
      <c r="B34" s="6" t="s">
        <v>32</v>
      </c>
      <c r="C34" s="8">
        <v>199.04</v>
      </c>
      <c r="D34" s="8">
        <v>135.84</v>
      </c>
      <c r="E34" s="8">
        <v>462.07</v>
      </c>
      <c r="F34" s="8">
        <v>157.6</v>
      </c>
      <c r="G34" s="8">
        <v>257.89</v>
      </c>
      <c r="H34" s="8">
        <v>304.42</v>
      </c>
      <c r="I34" s="8">
        <v>304.25</v>
      </c>
      <c r="J34" s="8">
        <v>335.18</v>
      </c>
      <c r="K34" s="8">
        <v>264.84</v>
      </c>
      <c r="L34" s="8">
        <v>251.62</v>
      </c>
      <c r="M34" s="8">
        <v>262.93</v>
      </c>
      <c r="N34" s="8">
        <v>263.1</v>
      </c>
      <c r="O34" s="8">
        <v>174.37</v>
      </c>
      <c r="P34" s="8">
        <v>354.74</v>
      </c>
      <c r="Q34" s="8">
        <v>358.56</v>
      </c>
      <c r="R34" s="8">
        <v>366.56</v>
      </c>
      <c r="S34" s="8">
        <v>392.47</v>
      </c>
      <c r="T34" s="8">
        <v>421.55</v>
      </c>
      <c r="U34" s="8">
        <v>487.44</v>
      </c>
      <c r="V34" s="8">
        <v>559.47</v>
      </c>
    </row>
    <row r="35" spans="1:22" ht="13.5">
      <c r="A35" s="7" t="s">
        <v>60</v>
      </c>
      <c r="B35" s="6" t="s">
        <v>32</v>
      </c>
      <c r="C35" s="9">
        <v>1163.7</v>
      </c>
      <c r="D35" s="9">
        <v>1382.46</v>
      </c>
      <c r="E35" s="9">
        <v>1544.32</v>
      </c>
      <c r="F35" s="9">
        <v>1396.71</v>
      </c>
      <c r="G35" s="9">
        <v>1434.57</v>
      </c>
      <c r="H35" s="9">
        <v>1486.52</v>
      </c>
      <c r="I35" s="9">
        <v>1408.75</v>
      </c>
      <c r="J35" s="9">
        <v>1454.26</v>
      </c>
      <c r="K35" s="9">
        <v>1731.73</v>
      </c>
      <c r="L35" s="9">
        <v>1177.73</v>
      </c>
      <c r="M35" s="9">
        <v>1791.74</v>
      </c>
      <c r="N35" s="9">
        <v>1957.26</v>
      </c>
      <c r="O35" s="9">
        <v>1418.7</v>
      </c>
      <c r="P35" s="9">
        <v>2420.76</v>
      </c>
      <c r="Q35" s="9">
        <v>2543.97</v>
      </c>
      <c r="R35" s="9">
        <v>2603.2</v>
      </c>
      <c r="S35" s="9">
        <v>3724.01</v>
      </c>
      <c r="T35" s="9">
        <v>4247.01</v>
      </c>
      <c r="U35" s="9">
        <v>4176.45</v>
      </c>
      <c r="V35" s="9">
        <v>3833.77</v>
      </c>
    </row>
    <row r="36" spans="1:22" ht="13.5">
      <c r="A36" s="7" t="s">
        <v>61</v>
      </c>
      <c r="B36" s="6" t="s">
        <v>32</v>
      </c>
      <c r="C36" s="8">
        <v>3027</v>
      </c>
      <c r="D36" s="8">
        <v>1866</v>
      </c>
      <c r="E36" s="8">
        <v>3850</v>
      </c>
      <c r="F36" s="8">
        <v>2806</v>
      </c>
      <c r="G36" s="8">
        <v>2643</v>
      </c>
      <c r="H36" s="8">
        <v>1753</v>
      </c>
      <c r="I36" s="8">
        <v>2460</v>
      </c>
      <c r="J36" s="8">
        <v>1939</v>
      </c>
      <c r="K36" s="8">
        <v>2797.82</v>
      </c>
      <c r="L36" s="8">
        <v>2297.41</v>
      </c>
      <c r="M36" s="8">
        <v>2550.27</v>
      </c>
      <c r="N36" s="8">
        <v>3145.21</v>
      </c>
      <c r="O36" s="8">
        <v>2719.97</v>
      </c>
      <c r="P36" s="8">
        <v>1660.94</v>
      </c>
      <c r="Q36" s="8">
        <v>3455.41</v>
      </c>
      <c r="R36" s="8">
        <v>2352.7</v>
      </c>
      <c r="S36" s="8">
        <v>2370.02</v>
      </c>
      <c r="T36" s="8">
        <v>2885.75</v>
      </c>
      <c r="U36" s="8">
        <v>2982.47</v>
      </c>
      <c r="V36" s="8">
        <v>3657.71</v>
      </c>
    </row>
    <row r="37" spans="1:22" ht="13.5">
      <c r="A37" s="10" t="s">
        <v>62</v>
      </c>
      <c r="B37" s="6" t="s">
        <v>32</v>
      </c>
      <c r="C37" s="9">
        <v>244.65</v>
      </c>
      <c r="D37" s="9">
        <v>228.42</v>
      </c>
      <c r="E37" s="9">
        <v>344.69</v>
      </c>
      <c r="F37" s="9">
        <v>329.42</v>
      </c>
      <c r="G37" s="9">
        <v>493.92</v>
      </c>
      <c r="H37" s="9">
        <v>674.94</v>
      </c>
      <c r="I37" s="9">
        <v>193.36</v>
      </c>
      <c r="J37" s="9">
        <v>104.83</v>
      </c>
      <c r="K37" s="9">
        <v>15.83</v>
      </c>
      <c r="L37" s="9">
        <v>25.72</v>
      </c>
      <c r="M37" s="9">
        <v>498.14</v>
      </c>
      <c r="N37" s="9">
        <v>444.17</v>
      </c>
      <c r="O37" s="9">
        <v>298.16</v>
      </c>
      <c r="P37" s="9">
        <v>727.83</v>
      </c>
      <c r="Q37" s="9">
        <v>635.62</v>
      </c>
      <c r="R37" s="9">
        <v>703.45</v>
      </c>
      <c r="S37" s="9">
        <v>545.79</v>
      </c>
      <c r="T37" s="9">
        <v>307.56</v>
      </c>
      <c r="U37" s="9">
        <v>328.99</v>
      </c>
      <c r="V37" s="9">
        <v>422.2</v>
      </c>
    </row>
    <row r="38" spans="1:22" ht="13.5">
      <c r="A38" s="7" t="s">
        <v>63</v>
      </c>
      <c r="B38" s="6" t="s">
        <v>32</v>
      </c>
      <c r="C38" s="8"/>
      <c r="D38" s="8"/>
      <c r="E38" s="8"/>
      <c r="F38" s="8"/>
      <c r="G38" s="8"/>
      <c r="H38" s="8"/>
      <c r="I38" s="8">
        <v>0.45</v>
      </c>
      <c r="J38" s="8"/>
      <c r="K38" s="8"/>
      <c r="L38" s="8"/>
      <c r="M38" s="8"/>
      <c r="N38" s="8"/>
      <c r="O38" s="8"/>
      <c r="P38" s="8"/>
      <c r="Q38" s="8"/>
      <c r="R38" s="8"/>
      <c r="S38" s="8">
        <v>19</v>
      </c>
      <c r="T38" s="8">
        <v>19</v>
      </c>
      <c r="U38" s="8">
        <v>27.8</v>
      </c>
      <c r="V38" s="8">
        <v>9.2</v>
      </c>
    </row>
    <row r="39" spans="1:22" ht="13.5">
      <c r="A39" s="7" t="s">
        <v>64</v>
      </c>
      <c r="B39" s="6" t="s">
        <v>32</v>
      </c>
      <c r="C39" s="9"/>
      <c r="D39" s="9"/>
      <c r="E39" s="9"/>
      <c r="F39" s="9"/>
      <c r="G39" s="9"/>
      <c r="H39" s="9"/>
      <c r="I39" s="9"/>
      <c r="J39" s="9"/>
      <c r="K39" s="9">
        <v>10.29</v>
      </c>
      <c r="L39" s="9">
        <v>8.16</v>
      </c>
      <c r="M39" s="9">
        <v>9.8</v>
      </c>
      <c r="N39" s="9">
        <v>11.55</v>
      </c>
      <c r="O39" s="9">
        <v>14.08</v>
      </c>
      <c r="P39" s="9">
        <v>10.19</v>
      </c>
      <c r="Q39" s="9">
        <v>44.69</v>
      </c>
      <c r="R39" s="9">
        <v>70.74</v>
      </c>
      <c r="S39" s="9">
        <v>83.16</v>
      </c>
      <c r="T39" s="9">
        <v>97.93</v>
      </c>
      <c r="U39" s="9">
        <v>132.07</v>
      </c>
      <c r="V39" s="9">
        <v>113.68</v>
      </c>
    </row>
    <row r="40" spans="1:22" ht="13.5">
      <c r="A40" s="7" t="s">
        <v>65</v>
      </c>
      <c r="B40" s="6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v>7.34</v>
      </c>
      <c r="Q40" s="8">
        <v>34.64</v>
      </c>
      <c r="R40" s="8">
        <v>60.79</v>
      </c>
      <c r="S40" s="8">
        <v>65.15</v>
      </c>
      <c r="T40" s="8">
        <v>70.46</v>
      </c>
      <c r="U40" s="8">
        <v>91.5</v>
      </c>
      <c r="V40" s="8">
        <v>87.32</v>
      </c>
    </row>
    <row r="41" spans="1:22" ht="13.5">
      <c r="A41" s="7" t="s">
        <v>51</v>
      </c>
      <c r="B41" s="6" t="s">
        <v>32</v>
      </c>
      <c r="C41" s="8">
        <v>48.91</v>
      </c>
      <c r="D41" s="8">
        <v>25.96</v>
      </c>
      <c r="E41" s="8">
        <v>31.59</v>
      </c>
      <c r="F41" s="8">
        <v>51.44</v>
      </c>
      <c r="G41" s="8">
        <v>80.15</v>
      </c>
      <c r="H41" s="8">
        <v>44.53</v>
      </c>
      <c r="I41" s="8">
        <v>35.84</v>
      </c>
      <c r="J41" s="8">
        <v>74.27</v>
      </c>
      <c r="K41" s="8">
        <v>58.01</v>
      </c>
      <c r="L41" s="8">
        <v>186.14</v>
      </c>
      <c r="M41" s="8">
        <v>80.89</v>
      </c>
      <c r="N41" s="8">
        <v>93.11</v>
      </c>
      <c r="O41" s="8">
        <v>72.02</v>
      </c>
      <c r="P41" s="8">
        <v>120.74</v>
      </c>
      <c r="Q41" s="8">
        <v>92.56</v>
      </c>
      <c r="R41" s="8">
        <v>289.01</v>
      </c>
      <c r="S41" s="8">
        <v>79.19</v>
      </c>
      <c r="T41" s="8">
        <v>205.59</v>
      </c>
      <c r="U41" s="8">
        <v>263.12</v>
      </c>
      <c r="V41" s="8">
        <v>234.94</v>
      </c>
    </row>
    <row r="42" spans="1:22" ht="13.5">
      <c r="A42" s="7" t="s">
        <v>66</v>
      </c>
      <c r="B42" s="6" t="s">
        <v>32</v>
      </c>
      <c r="C42" s="9"/>
      <c r="D42" s="9"/>
      <c r="E42" s="9"/>
      <c r="F42" s="9"/>
      <c r="G42" s="9"/>
      <c r="H42" s="9"/>
      <c r="I42" s="9"/>
      <c r="J42" s="9">
        <v>4.5</v>
      </c>
      <c r="K42" s="9">
        <v>4.25</v>
      </c>
      <c r="L42" s="9">
        <v>3.97</v>
      </c>
      <c r="M42" s="9">
        <v>4.64</v>
      </c>
      <c r="N42" s="9">
        <v>4.78</v>
      </c>
      <c r="O42" s="9">
        <v>7.84</v>
      </c>
      <c r="P42" s="9">
        <v>3.68</v>
      </c>
      <c r="Q42" s="9">
        <v>4.87</v>
      </c>
      <c r="R42" s="9">
        <v>7.1</v>
      </c>
      <c r="S42" s="9">
        <v>13.81</v>
      </c>
      <c r="T42" s="9">
        <v>10.85</v>
      </c>
      <c r="U42" s="9">
        <v>12.33</v>
      </c>
      <c r="V42" s="9">
        <v>9.15</v>
      </c>
    </row>
    <row r="43" spans="1:22" ht="13.5">
      <c r="A43" s="7" t="s">
        <v>67</v>
      </c>
      <c r="B43" s="6" t="s">
        <v>32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16.38</v>
      </c>
    </row>
    <row r="44" spans="1:22" ht="13.5">
      <c r="A44" s="7" t="s">
        <v>68</v>
      </c>
      <c r="B44" s="6" t="s">
        <v>32</v>
      </c>
      <c r="C44" s="9"/>
      <c r="D44" s="9"/>
      <c r="E44" s="9"/>
      <c r="F44" s="9"/>
      <c r="G44" s="9"/>
      <c r="H44" s="9"/>
      <c r="I44" s="9"/>
      <c r="J44" s="9"/>
      <c r="K44" s="9">
        <v>5.06</v>
      </c>
      <c r="L44" s="9">
        <v>5.67</v>
      </c>
      <c r="M44" s="9">
        <v>15.76</v>
      </c>
      <c r="N44" s="9">
        <v>4.84</v>
      </c>
      <c r="O44" s="9">
        <v>5.37</v>
      </c>
      <c r="P44" s="9">
        <v>8.23</v>
      </c>
      <c r="Q44" s="9">
        <v>92.62</v>
      </c>
      <c r="R44" s="9">
        <v>156.83</v>
      </c>
      <c r="S44" s="9">
        <v>177.8</v>
      </c>
      <c r="T44" s="9">
        <v>207.1</v>
      </c>
      <c r="U44" s="9">
        <v>288.54</v>
      </c>
      <c r="V44" s="9">
        <v>282.83</v>
      </c>
    </row>
    <row r="45" spans="1:22" ht="13.5">
      <c r="A45" s="7" t="s">
        <v>69</v>
      </c>
      <c r="B45" s="6" t="s">
        <v>32</v>
      </c>
      <c r="C45" s="8"/>
      <c r="D45" s="8"/>
      <c r="E45" s="8"/>
      <c r="F45" s="8"/>
      <c r="G45" s="8"/>
      <c r="H45" s="8"/>
      <c r="I45" s="8"/>
      <c r="J45" s="8"/>
      <c r="K45" s="8"/>
      <c r="L45" s="8">
        <v>3.26</v>
      </c>
      <c r="M45" s="8">
        <v>4.15</v>
      </c>
      <c r="N45" s="8">
        <v>4.89</v>
      </c>
      <c r="O45" s="8">
        <v>2.96</v>
      </c>
      <c r="P45" s="8">
        <v>6.55</v>
      </c>
      <c r="Q45" s="8">
        <v>17.47</v>
      </c>
      <c r="R45" s="8">
        <v>25.39</v>
      </c>
      <c r="S45" s="8">
        <v>30.36</v>
      </c>
      <c r="T45" s="8">
        <v>39.62</v>
      </c>
      <c r="U45" s="8">
        <v>51.04</v>
      </c>
      <c r="V45" s="8">
        <v>55.58</v>
      </c>
    </row>
    <row r="46" spans="1:22" ht="13.5">
      <c r="A46" s="7" t="s">
        <v>70</v>
      </c>
      <c r="B46" s="6" t="s">
        <v>32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20.44</v>
      </c>
      <c r="S46" s="9"/>
      <c r="T46" s="9"/>
      <c r="U46" s="9"/>
      <c r="V46" s="9">
        <v>46.01</v>
      </c>
    </row>
    <row r="47" spans="1:22" ht="13.5">
      <c r="A47" s="7" t="s">
        <v>71</v>
      </c>
      <c r="B47" s="6" t="s">
        <v>32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9.05</v>
      </c>
      <c r="T47" s="8">
        <v>6.28</v>
      </c>
      <c r="U47" s="8">
        <v>12.07</v>
      </c>
      <c r="V47" s="8">
        <v>5.4</v>
      </c>
    </row>
    <row r="48" spans="1:22" ht="13.5">
      <c r="A48" s="7" t="s">
        <v>72</v>
      </c>
      <c r="B48" s="6" t="s">
        <v>32</v>
      </c>
      <c r="C48" s="9"/>
      <c r="D48" s="9"/>
      <c r="E48" s="9">
        <v>21.78</v>
      </c>
      <c r="F48" s="9">
        <v>14.9</v>
      </c>
      <c r="G48" s="9">
        <v>37.1</v>
      </c>
      <c r="H48" s="9">
        <v>22.66</v>
      </c>
      <c r="I48" s="9">
        <v>31.5</v>
      </c>
      <c r="J48" s="9">
        <v>23.43</v>
      </c>
      <c r="K48" s="9">
        <v>23.93</v>
      </c>
      <c r="L48" s="9">
        <v>83.49</v>
      </c>
      <c r="M48" s="9">
        <v>56.11</v>
      </c>
      <c r="N48" s="9">
        <v>45.19</v>
      </c>
      <c r="O48" s="9">
        <v>46.28</v>
      </c>
      <c r="P48" s="9">
        <v>40.2</v>
      </c>
      <c r="Q48" s="9">
        <v>47.31</v>
      </c>
      <c r="R48" s="9">
        <v>68.57</v>
      </c>
      <c r="S48" s="9">
        <v>71.63</v>
      </c>
      <c r="T48" s="9">
        <v>57.29</v>
      </c>
      <c r="U48" s="9">
        <v>44.62</v>
      </c>
      <c r="V48" s="9">
        <v>41.86</v>
      </c>
    </row>
    <row r="49" spans="1:22" ht="13.5">
      <c r="A49" s="7" t="s">
        <v>73</v>
      </c>
      <c r="B49" s="6" t="s">
        <v>32</v>
      </c>
      <c r="C49" s="8"/>
      <c r="D49" s="8"/>
      <c r="E49" s="8"/>
      <c r="F49" s="8"/>
      <c r="G49" s="8"/>
      <c r="H49" s="8">
        <v>103.55</v>
      </c>
      <c r="I49" s="8">
        <v>198.01</v>
      </c>
      <c r="J49" s="8">
        <v>190.99</v>
      </c>
      <c r="K49" s="8">
        <v>196.28</v>
      </c>
      <c r="L49" s="8">
        <v>185.86</v>
      </c>
      <c r="M49" s="8">
        <v>147.09</v>
      </c>
      <c r="N49" s="8">
        <v>94.65</v>
      </c>
      <c r="O49" s="8">
        <v>67.7</v>
      </c>
      <c r="P49" s="8">
        <v>74.72</v>
      </c>
      <c r="Q49" s="8">
        <v>104.99</v>
      </c>
      <c r="R49" s="8">
        <v>47.38</v>
      </c>
      <c r="S49" s="8">
        <v>46.07</v>
      </c>
      <c r="T49" s="8">
        <v>25.97</v>
      </c>
      <c r="U49" s="8">
        <v>21.48</v>
      </c>
      <c r="V49" s="8">
        <v>209.99</v>
      </c>
    </row>
    <row r="50" spans="1:22" ht="13.5">
      <c r="A50" s="7" t="s">
        <v>74</v>
      </c>
      <c r="B50" s="6" t="s">
        <v>32</v>
      </c>
      <c r="C50" s="9"/>
      <c r="D50" s="9"/>
      <c r="E50" s="9"/>
      <c r="F50" s="9"/>
      <c r="G50" s="9"/>
      <c r="H50" s="9">
        <v>14</v>
      </c>
      <c r="I50" s="9">
        <v>0.45</v>
      </c>
      <c r="J50" s="9">
        <v>14.39</v>
      </c>
      <c r="K50" s="9">
        <v>11.66</v>
      </c>
      <c r="L50" s="9">
        <v>13.59</v>
      </c>
      <c r="M50" s="9">
        <v>6.76</v>
      </c>
      <c r="N50" s="9">
        <v>8.56</v>
      </c>
      <c r="O50" s="9">
        <v>8.97</v>
      </c>
      <c r="P50" s="9">
        <v>10.78</v>
      </c>
      <c r="Q50" s="9">
        <v>40.36</v>
      </c>
      <c r="R50" s="9">
        <v>96.51</v>
      </c>
      <c r="S50" s="9">
        <v>120.75</v>
      </c>
      <c r="T50" s="9">
        <v>139.82</v>
      </c>
      <c r="U50" s="9">
        <v>278.68</v>
      </c>
      <c r="V50" s="9">
        <v>291.23</v>
      </c>
    </row>
    <row r="51" ht="12.75">
      <c r="A51" s="11" t="s">
        <v>79</v>
      </c>
    </row>
  </sheetData>
  <sheetProtection/>
  <mergeCells count="9">
    <mergeCell ref="A6:B6"/>
    <mergeCell ref="C6:V6"/>
    <mergeCell ref="A7:B7"/>
    <mergeCell ref="A3:B3"/>
    <mergeCell ref="C3:V3"/>
    <mergeCell ref="A4:B4"/>
    <mergeCell ref="C4:V4"/>
    <mergeCell ref="A5:B5"/>
    <mergeCell ref="C5:V5"/>
  </mergeCells>
  <hyperlinks>
    <hyperlink ref="A2" r:id="rId1" tooltip="Click once to display linked information. Click and hold to select this cell." display="http://stats.oecd.org/OECDStat_Metadata/ShowMetadata.ashx?Dataset=TABLE1&amp;ShowOnWeb=true&amp;Lang=en"/>
    <hyperlink ref="C4" r:id="rId2" tooltip="Click once to display linked information. Click and hold to select this cell." display="http://stats.oecd.org/OECDStat_Metadata/ShowMetadata.ashx?Dataset=TABLE1&amp;Coords=[FLOWS].[114]&amp;ShowOnWeb=true&amp;Lang=en"/>
    <hyperlink ref="R7" r:id="rId3" tooltip="Click once to display linked information. Click and hold to select this cell." display="http://stats.oecd.org/OECDStat_Metadata/ShowMetadata.ashx?Dataset=TABLE1&amp;Coords=[TIME].[2005]&amp;ShowOnWeb=true&amp;Lang=en"/>
    <hyperlink ref="A37" r:id="rId4" tooltip="Click once to display linked information. Click and hold to select this cell." display="http://stats.oecd.org/OECDStat_Metadata/ShowMetadata.ashx?Dataset=TABLE1&amp;Coords=[DAC_DONOR].[918]&amp;ShowOnWeb=true&amp;Lang=en"/>
    <hyperlink ref="A51" r:id="rId5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3"/>
  <sheetViews>
    <sheetView showGridLines="0" zoomScalePageLayoutView="0" workbookViewId="0" topLeftCell="A1">
      <pane xSplit="2" ySplit="8" topLeftCell="C9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122</v>
      </c>
    </row>
    <row r="2" ht="23.25">
      <c r="A2" s="2" t="s">
        <v>121</v>
      </c>
    </row>
    <row r="3" spans="1:22" ht="12.75">
      <c r="A3" s="14" t="s">
        <v>2</v>
      </c>
      <c r="B3" s="15"/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t="12.75">
      <c r="A4" s="14" t="s">
        <v>120</v>
      </c>
      <c r="B4" s="15"/>
      <c r="C4" s="16" t="s">
        <v>119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</row>
    <row r="5" spans="1:22" ht="12.75">
      <c r="A5" s="14" t="s">
        <v>6</v>
      </c>
      <c r="B5" s="15"/>
      <c r="C5" s="16" t="s">
        <v>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</row>
    <row r="6" spans="1:22" ht="12.75">
      <c r="A6" s="14" t="s">
        <v>118</v>
      </c>
      <c r="B6" s="15"/>
      <c r="C6" s="16" t="s">
        <v>117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12.75">
      <c r="A7" s="19" t="s">
        <v>10</v>
      </c>
      <c r="B7" s="20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4" t="s">
        <v>26</v>
      </c>
      <c r="S7" s="3" t="s">
        <v>27</v>
      </c>
      <c r="T7" s="3" t="s">
        <v>28</v>
      </c>
      <c r="U7" s="3" t="s">
        <v>29</v>
      </c>
      <c r="V7" s="3" t="s">
        <v>30</v>
      </c>
    </row>
    <row r="8" spans="1:22" ht="13.5">
      <c r="A8" s="5" t="s">
        <v>31</v>
      </c>
      <c r="B8" s="6" t="s">
        <v>32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</row>
    <row r="9" spans="1:22" ht="13.5">
      <c r="A9" s="7" t="s">
        <v>33</v>
      </c>
      <c r="B9" s="6" t="s">
        <v>32</v>
      </c>
      <c r="C9" s="8">
        <v>2191.06</v>
      </c>
      <c r="D9" s="8">
        <v>5140.02</v>
      </c>
      <c r="E9" s="8">
        <v>1566.87</v>
      </c>
      <c r="F9" s="8">
        <v>1627.01</v>
      </c>
      <c r="G9" s="8">
        <v>1449.06</v>
      </c>
      <c r="H9" s="8">
        <v>1455.05</v>
      </c>
      <c r="I9" s="8">
        <v>2259.77</v>
      </c>
      <c r="J9" s="8">
        <v>1319.98</v>
      </c>
      <c r="K9" s="8">
        <v>2349.22</v>
      </c>
      <c r="L9" s="8">
        <v>1836.35</v>
      </c>
      <c r="M9" s="8">
        <v>1826.1</v>
      </c>
      <c r="N9" s="8">
        <v>2442.22</v>
      </c>
      <c r="O9" s="8">
        <v>5539.83</v>
      </c>
      <c r="P9" s="8">
        <v>8706.32</v>
      </c>
      <c r="Q9" s="8">
        <v>5436.38</v>
      </c>
      <c r="R9" s="8">
        <v>24110.84</v>
      </c>
      <c r="S9" s="8">
        <v>20532.67</v>
      </c>
      <c r="T9" s="8">
        <v>9337.69</v>
      </c>
      <c r="U9" s="8">
        <v>9295.73</v>
      </c>
      <c r="V9" s="8">
        <v>4346.62</v>
      </c>
    </row>
    <row r="10" spans="1:22" ht="13.5">
      <c r="A10" s="7" t="s">
        <v>34</v>
      </c>
      <c r="B10" s="6" t="s">
        <v>32</v>
      </c>
      <c r="C10" s="9">
        <f>SUM(C15:C36)</f>
        <v>2191.06</v>
      </c>
      <c r="D10" s="9">
        <f aca="true" t="shared" si="0" ref="D10:V10">SUM(D15:D36)</f>
        <v>5140.02</v>
      </c>
      <c r="E10" s="9">
        <f t="shared" si="0"/>
        <v>1566.87</v>
      </c>
      <c r="F10" s="9">
        <f t="shared" si="0"/>
        <v>1627.0100000000002</v>
      </c>
      <c r="G10" s="9">
        <f t="shared" si="0"/>
        <v>1449.06</v>
      </c>
      <c r="H10" s="9">
        <f t="shared" si="0"/>
        <v>1455.0499999999997</v>
      </c>
      <c r="I10" s="9">
        <f t="shared" si="0"/>
        <v>2259.77</v>
      </c>
      <c r="J10" s="9">
        <f t="shared" si="0"/>
        <v>1319.98</v>
      </c>
      <c r="K10" s="9">
        <f t="shared" si="0"/>
        <v>2349.2200000000003</v>
      </c>
      <c r="L10" s="9">
        <f t="shared" si="0"/>
        <v>1836.3499999999997</v>
      </c>
      <c r="M10" s="9">
        <f t="shared" si="0"/>
        <v>1810.0600000000002</v>
      </c>
      <c r="N10" s="9">
        <f t="shared" si="0"/>
        <v>2318.76</v>
      </c>
      <c r="O10" s="9">
        <f t="shared" si="0"/>
        <v>5371.879999999999</v>
      </c>
      <c r="P10" s="9">
        <f t="shared" si="0"/>
        <v>8568.71</v>
      </c>
      <c r="Q10" s="9">
        <f t="shared" si="0"/>
        <v>5232.16</v>
      </c>
      <c r="R10" s="9">
        <f t="shared" si="0"/>
        <v>23881.43</v>
      </c>
      <c r="S10" s="9">
        <f t="shared" si="0"/>
        <v>19446.900000000005</v>
      </c>
      <c r="T10" s="9">
        <f t="shared" si="0"/>
        <v>9123.67</v>
      </c>
      <c r="U10" s="9">
        <f t="shared" si="0"/>
        <v>8950.689999999999</v>
      </c>
      <c r="V10" s="9">
        <f t="shared" si="0"/>
        <v>3990.1400000000003</v>
      </c>
    </row>
    <row r="11" spans="1:22" ht="13.5">
      <c r="A11" s="7" t="s">
        <v>35</v>
      </c>
      <c r="B11" s="6" t="s">
        <v>32</v>
      </c>
      <c r="C11" s="8"/>
      <c r="D11" s="8"/>
      <c r="E11" s="8"/>
      <c r="F11" s="8"/>
      <c r="G11" s="8"/>
      <c r="H11" s="8"/>
      <c r="I11" s="8"/>
      <c r="J11" s="8"/>
      <c r="K11" s="8">
        <v>0</v>
      </c>
      <c r="L11" s="8">
        <v>0</v>
      </c>
      <c r="M11" s="8">
        <v>16.04</v>
      </c>
      <c r="N11" s="8">
        <v>123.46</v>
      </c>
      <c r="O11" s="8">
        <v>156.34</v>
      </c>
      <c r="P11" s="8">
        <v>137.61</v>
      </c>
      <c r="Q11" s="8">
        <v>193.49</v>
      </c>
      <c r="R11" s="8">
        <v>215.6</v>
      </c>
      <c r="S11" s="8">
        <v>1020.88</v>
      </c>
      <c r="T11" s="8">
        <v>202.69</v>
      </c>
      <c r="U11" s="8">
        <v>333.51</v>
      </c>
      <c r="V11" s="8">
        <v>350.53</v>
      </c>
    </row>
    <row r="12" spans="1:22" ht="13.5">
      <c r="A12" s="7" t="s">
        <v>36</v>
      </c>
      <c r="B12" s="6" t="s">
        <v>32</v>
      </c>
      <c r="C12" s="9">
        <f>SUM(C38:C50)</f>
        <v>0</v>
      </c>
      <c r="D12" s="9">
        <f aca="true" t="shared" si="1" ref="D12:V12">SUM(D38:D50)</f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11.61</v>
      </c>
      <c r="P12" s="9">
        <f t="shared" si="1"/>
        <v>0</v>
      </c>
      <c r="Q12" s="9">
        <f t="shared" si="1"/>
        <v>10.73</v>
      </c>
      <c r="R12" s="9">
        <f t="shared" si="1"/>
        <v>13.809999999999999</v>
      </c>
      <c r="S12" s="9">
        <f t="shared" si="1"/>
        <v>64.89</v>
      </c>
      <c r="T12" s="9">
        <f t="shared" si="1"/>
        <v>11.33</v>
      </c>
      <c r="U12" s="9">
        <f t="shared" si="1"/>
        <v>11.53</v>
      </c>
      <c r="V12" s="9">
        <f t="shared" si="1"/>
        <v>3.29</v>
      </c>
    </row>
    <row r="13" spans="1:22" ht="13.5">
      <c r="A13" s="7" t="s">
        <v>37</v>
      </c>
      <c r="B13" s="6" t="s">
        <v>32</v>
      </c>
      <c r="C13" s="8">
        <v>2060.92</v>
      </c>
      <c r="D13" s="8">
        <v>4960.12</v>
      </c>
      <c r="E13" s="8">
        <v>1212.47</v>
      </c>
      <c r="F13" s="8">
        <v>1480.06</v>
      </c>
      <c r="G13" s="8">
        <v>1056.34</v>
      </c>
      <c r="H13" s="8">
        <v>874.71</v>
      </c>
      <c r="I13" s="8">
        <v>1623.8</v>
      </c>
      <c r="J13" s="8">
        <v>843.23</v>
      </c>
      <c r="K13" s="8">
        <v>1977.11</v>
      </c>
      <c r="L13" s="8">
        <v>1615.25</v>
      </c>
      <c r="M13" s="8">
        <v>1575.88</v>
      </c>
      <c r="N13" s="8">
        <v>1537.95</v>
      </c>
      <c r="O13" s="8">
        <v>4572.95</v>
      </c>
      <c r="P13" s="8">
        <v>7231.95</v>
      </c>
      <c r="Q13" s="8">
        <v>3785.17</v>
      </c>
      <c r="R13" s="8">
        <v>21197.46</v>
      </c>
      <c r="S13" s="8">
        <v>16661.75</v>
      </c>
      <c r="T13" s="8">
        <v>6764.02</v>
      </c>
      <c r="U13" s="8">
        <v>7155.26</v>
      </c>
      <c r="V13" s="8">
        <v>3480.16</v>
      </c>
    </row>
    <row r="14" spans="1:22" ht="13.5">
      <c r="A14" s="7" t="s">
        <v>38</v>
      </c>
      <c r="B14" s="6" t="s">
        <v>32</v>
      </c>
      <c r="C14" s="9">
        <v>1485.58</v>
      </c>
      <c r="D14" s="9">
        <v>737.68</v>
      </c>
      <c r="E14" s="9">
        <v>570.09</v>
      </c>
      <c r="F14" s="9">
        <v>762.73</v>
      </c>
      <c r="G14" s="9">
        <v>1183.6</v>
      </c>
      <c r="H14" s="9">
        <v>1175.28</v>
      </c>
      <c r="I14" s="9">
        <v>2066.45</v>
      </c>
      <c r="J14" s="9">
        <v>811.9</v>
      </c>
      <c r="K14" s="9">
        <v>1830.48</v>
      </c>
      <c r="L14" s="9">
        <v>1450.17</v>
      </c>
      <c r="M14" s="9">
        <v>1259.45</v>
      </c>
      <c r="N14" s="9">
        <v>1755.19</v>
      </c>
      <c r="O14" s="9">
        <v>4110.58</v>
      </c>
      <c r="P14" s="9">
        <v>6138.39</v>
      </c>
      <c r="Q14" s="9">
        <v>4699.13</v>
      </c>
      <c r="R14" s="9">
        <v>14588.75</v>
      </c>
      <c r="S14" s="9">
        <v>13883.7</v>
      </c>
      <c r="T14" s="9">
        <v>6986.96</v>
      </c>
      <c r="U14" s="9">
        <v>6451.52</v>
      </c>
      <c r="V14" s="9">
        <v>3540.91</v>
      </c>
    </row>
    <row r="15" spans="1:22" ht="13.5">
      <c r="A15" s="7" t="s">
        <v>39</v>
      </c>
      <c r="B15" s="6" t="s">
        <v>32</v>
      </c>
      <c r="C15" s="8"/>
      <c r="D15" s="8"/>
      <c r="E15" s="8"/>
      <c r="F15" s="8"/>
      <c r="G15" s="8">
        <v>4.3</v>
      </c>
      <c r="H15" s="8">
        <v>5.19</v>
      </c>
      <c r="I15" s="8">
        <v>6.93</v>
      </c>
      <c r="J15" s="8">
        <v>0</v>
      </c>
      <c r="K15" s="8">
        <v>12.7</v>
      </c>
      <c r="L15" s="8">
        <v>4.31</v>
      </c>
      <c r="M15" s="8">
        <v>8.36</v>
      </c>
      <c r="N15" s="8">
        <v>7.09</v>
      </c>
      <c r="O15" s="8">
        <v>4.5</v>
      </c>
      <c r="P15" s="8">
        <v>6.39</v>
      </c>
      <c r="Q15" s="8">
        <v>10.39</v>
      </c>
      <c r="R15" s="8">
        <v>18.85</v>
      </c>
      <c r="S15" s="8">
        <v>277.12</v>
      </c>
      <c r="T15" s="8">
        <v>291.69</v>
      </c>
      <c r="U15" s="8">
        <v>256.1</v>
      </c>
      <c r="V15" s="8">
        <v>2.96</v>
      </c>
    </row>
    <row r="16" spans="1:22" ht="13.5">
      <c r="A16" s="7" t="s">
        <v>40</v>
      </c>
      <c r="B16" s="6" t="s">
        <v>32</v>
      </c>
      <c r="C16" s="9"/>
      <c r="D16" s="9"/>
      <c r="E16" s="9">
        <v>0.69</v>
      </c>
      <c r="F16" s="9"/>
      <c r="G16" s="9"/>
      <c r="H16" s="9">
        <v>38.54</v>
      </c>
      <c r="I16" s="9">
        <v>42.48</v>
      </c>
      <c r="J16" s="9">
        <v>36.08</v>
      </c>
      <c r="K16" s="9"/>
      <c r="L16" s="9">
        <v>3.15</v>
      </c>
      <c r="M16" s="9">
        <v>55.75</v>
      </c>
      <c r="N16" s="9">
        <v>243.7</v>
      </c>
      <c r="O16" s="9">
        <v>166.18</v>
      </c>
      <c r="P16" s="9">
        <v>38.71</v>
      </c>
      <c r="Q16" s="9">
        <v>92.93</v>
      </c>
      <c r="R16" s="9">
        <v>903.84</v>
      </c>
      <c r="S16" s="9">
        <v>756.6</v>
      </c>
      <c r="T16" s="9">
        <v>924.52</v>
      </c>
      <c r="U16" s="9">
        <v>733.35</v>
      </c>
      <c r="V16" s="9">
        <v>58.79</v>
      </c>
    </row>
    <row r="17" spans="1:22" ht="13.5">
      <c r="A17" s="7" t="s">
        <v>41</v>
      </c>
      <c r="B17" s="6" t="s">
        <v>32</v>
      </c>
      <c r="C17" s="8"/>
      <c r="D17" s="8">
        <v>1.46</v>
      </c>
      <c r="E17" s="8">
        <v>1.8</v>
      </c>
      <c r="F17" s="8"/>
      <c r="G17" s="8">
        <v>76.24</v>
      </c>
      <c r="H17" s="8">
        <v>56.76</v>
      </c>
      <c r="I17" s="8">
        <v>58.18</v>
      </c>
      <c r="J17" s="8">
        <v>50.89</v>
      </c>
      <c r="K17" s="8">
        <v>117.47</v>
      </c>
      <c r="L17" s="8">
        <v>34.4</v>
      </c>
      <c r="M17" s="8">
        <v>31.62</v>
      </c>
      <c r="N17" s="8">
        <v>49.67</v>
      </c>
      <c r="O17" s="8">
        <v>163.25</v>
      </c>
      <c r="P17" s="8">
        <v>752.69</v>
      </c>
      <c r="Q17" s="8">
        <v>206.44</v>
      </c>
      <c r="R17" s="8">
        <v>471.73</v>
      </c>
      <c r="S17" s="8">
        <v>398.2</v>
      </c>
      <c r="T17" s="8">
        <v>184.91</v>
      </c>
      <c r="U17" s="8">
        <v>100.71</v>
      </c>
      <c r="V17" s="8">
        <v>104.13</v>
      </c>
    </row>
    <row r="18" spans="1:22" ht="13.5">
      <c r="A18" s="7" t="s">
        <v>42</v>
      </c>
      <c r="B18" s="6" t="s">
        <v>32</v>
      </c>
      <c r="C18" s="9">
        <v>575.48</v>
      </c>
      <c r="D18" s="9"/>
      <c r="E18" s="9"/>
      <c r="F18" s="9">
        <v>183.63</v>
      </c>
      <c r="G18" s="9">
        <v>4.86</v>
      </c>
      <c r="H18" s="9">
        <v>97.49</v>
      </c>
      <c r="I18" s="9">
        <v>119.27</v>
      </c>
      <c r="J18" s="9">
        <v>13.63</v>
      </c>
      <c r="K18" s="9">
        <v>77.48</v>
      </c>
      <c r="L18" s="9">
        <v>40.32</v>
      </c>
      <c r="M18" s="9">
        <v>3.08</v>
      </c>
      <c r="N18" s="9">
        <v>11.25</v>
      </c>
      <c r="O18" s="9">
        <v>264.25</v>
      </c>
      <c r="P18" s="9">
        <v>95.65</v>
      </c>
      <c r="Q18" s="9">
        <v>73.99</v>
      </c>
      <c r="R18" s="9">
        <v>454.77</v>
      </c>
      <c r="S18" s="9">
        <v>260.43</v>
      </c>
      <c r="T18" s="9">
        <v>14.91</v>
      </c>
      <c r="U18" s="9">
        <v>142.75</v>
      </c>
      <c r="V18" s="9">
        <v>48.23</v>
      </c>
    </row>
    <row r="19" spans="1:22" ht="13.5">
      <c r="A19" s="7" t="s">
        <v>43</v>
      </c>
      <c r="B19" s="6" t="s">
        <v>32</v>
      </c>
      <c r="C19" s="8">
        <v>20.05</v>
      </c>
      <c r="D19" s="8">
        <v>6.38</v>
      </c>
      <c r="E19" s="8">
        <v>20.94</v>
      </c>
      <c r="F19" s="8">
        <v>5.06</v>
      </c>
      <c r="G19" s="8">
        <v>56.61</v>
      </c>
      <c r="H19" s="8">
        <v>0</v>
      </c>
      <c r="I19" s="8">
        <v>15.48</v>
      </c>
      <c r="J19" s="8">
        <v>0</v>
      </c>
      <c r="K19" s="8">
        <v>5.26</v>
      </c>
      <c r="L19" s="8">
        <v>9.81</v>
      </c>
      <c r="M19" s="8">
        <v>6.12</v>
      </c>
      <c r="N19" s="8">
        <v>19.71</v>
      </c>
      <c r="O19" s="8">
        <v>48.51</v>
      </c>
      <c r="P19" s="8">
        <v>3.57</v>
      </c>
      <c r="Q19" s="8">
        <v>19.94</v>
      </c>
      <c r="R19" s="8">
        <v>30.09</v>
      </c>
      <c r="S19" s="8">
        <v>113.38</v>
      </c>
      <c r="T19" s="8">
        <v>123.29</v>
      </c>
      <c r="U19" s="8">
        <v>96.07</v>
      </c>
      <c r="V19" s="8">
        <v>4.27</v>
      </c>
    </row>
    <row r="20" spans="1:22" ht="13.5">
      <c r="A20" s="7" t="s">
        <v>44</v>
      </c>
      <c r="B20" s="6" t="s">
        <v>32</v>
      </c>
      <c r="C20" s="9">
        <v>9.76</v>
      </c>
      <c r="D20" s="9">
        <v>7.07</v>
      </c>
      <c r="E20" s="9">
        <v>50.34</v>
      </c>
      <c r="F20" s="9">
        <v>18.11</v>
      </c>
      <c r="G20" s="9"/>
      <c r="H20" s="9">
        <v>0</v>
      </c>
      <c r="I20" s="9"/>
      <c r="J20" s="9"/>
      <c r="K20" s="9">
        <v>0.04</v>
      </c>
      <c r="L20" s="9">
        <v>1.38</v>
      </c>
      <c r="M20" s="9"/>
      <c r="N20" s="9">
        <v>1.17</v>
      </c>
      <c r="O20" s="9">
        <v>0.03</v>
      </c>
      <c r="P20" s="9"/>
      <c r="Q20" s="9">
        <v>24.93</v>
      </c>
      <c r="R20" s="9">
        <v>150.42</v>
      </c>
      <c r="S20" s="9"/>
      <c r="T20" s="9"/>
      <c r="U20" s="9">
        <v>2.14</v>
      </c>
      <c r="V20" s="9"/>
    </row>
    <row r="21" spans="1:22" ht="13.5">
      <c r="A21" s="7" t="s">
        <v>45</v>
      </c>
      <c r="B21" s="6" t="s">
        <v>32</v>
      </c>
      <c r="C21" s="8">
        <v>114.32</v>
      </c>
      <c r="D21" s="8">
        <v>141.69</v>
      </c>
      <c r="E21" s="8">
        <v>159.12</v>
      </c>
      <c r="F21" s="8">
        <v>166.52</v>
      </c>
      <c r="G21" s="8">
        <v>553.25</v>
      </c>
      <c r="H21" s="8">
        <v>0</v>
      </c>
      <c r="I21" s="8">
        <v>487.43</v>
      </c>
      <c r="J21" s="8">
        <v>-420.28</v>
      </c>
      <c r="K21" s="8">
        <v>756.52</v>
      </c>
      <c r="L21" s="8">
        <v>850.09</v>
      </c>
      <c r="M21" s="8">
        <v>492.96</v>
      </c>
      <c r="N21" s="8">
        <v>459.3</v>
      </c>
      <c r="O21" s="8">
        <v>1354.82</v>
      </c>
      <c r="P21" s="8">
        <v>2915.35</v>
      </c>
      <c r="Q21" s="8">
        <v>1808.37</v>
      </c>
      <c r="R21" s="8">
        <v>3474.78</v>
      </c>
      <c r="S21" s="8">
        <v>3647.36</v>
      </c>
      <c r="T21" s="8">
        <v>1537.08</v>
      </c>
      <c r="U21" s="8">
        <v>1021.34</v>
      </c>
      <c r="V21" s="8">
        <v>2898.23</v>
      </c>
    </row>
    <row r="22" spans="1:22" ht="13.5">
      <c r="A22" s="7" t="s">
        <v>46</v>
      </c>
      <c r="B22" s="6" t="s">
        <v>32</v>
      </c>
      <c r="C22" s="9">
        <v>1203.6</v>
      </c>
      <c r="D22" s="9">
        <v>373.17</v>
      </c>
      <c r="E22" s="9">
        <v>67.85</v>
      </c>
      <c r="F22" s="9">
        <v>46.73</v>
      </c>
      <c r="G22" s="9">
        <v>185.29</v>
      </c>
      <c r="H22" s="9">
        <v>365.71</v>
      </c>
      <c r="I22" s="9">
        <v>763.52</v>
      </c>
      <c r="J22" s="9">
        <v>362.07</v>
      </c>
      <c r="K22" s="9">
        <v>216.55</v>
      </c>
      <c r="L22" s="9">
        <v>164.55</v>
      </c>
      <c r="M22" s="9">
        <v>211.25</v>
      </c>
      <c r="N22" s="9">
        <v>146.46</v>
      </c>
      <c r="O22" s="9">
        <v>706.77</v>
      </c>
      <c r="P22" s="9">
        <v>1267.77</v>
      </c>
      <c r="Q22" s="9">
        <v>567.21</v>
      </c>
      <c r="R22" s="9">
        <v>3482.33</v>
      </c>
      <c r="S22" s="9">
        <v>2741.63</v>
      </c>
      <c r="T22" s="9">
        <v>2867.52</v>
      </c>
      <c r="U22" s="9">
        <v>2593.05</v>
      </c>
      <c r="V22" s="9">
        <v>97.8</v>
      </c>
    </row>
    <row r="23" spans="1:22" ht="13.5">
      <c r="A23" s="7" t="s">
        <v>47</v>
      </c>
      <c r="B23" s="6" t="s">
        <v>32</v>
      </c>
      <c r="C23" s="8"/>
      <c r="D23" s="8"/>
      <c r="E23" s="8"/>
      <c r="F23" s="8"/>
      <c r="G23" s="8"/>
      <c r="H23" s="8"/>
      <c r="I23" s="8">
        <v>0.57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3.5">
      <c r="A24" s="7" t="s">
        <v>48</v>
      </c>
      <c r="B24" s="6" t="s">
        <v>32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3.5">
      <c r="A25" s="7" t="s">
        <v>49</v>
      </c>
      <c r="B25" s="6" t="s">
        <v>32</v>
      </c>
      <c r="C25" s="8"/>
      <c r="D25" s="8"/>
      <c r="E25" s="8"/>
      <c r="F25" s="8">
        <v>364.09</v>
      </c>
      <c r="G25" s="8">
        <v>11.41</v>
      </c>
      <c r="H25" s="8">
        <v>203.04</v>
      </c>
      <c r="I25" s="8">
        <v>181.81</v>
      </c>
      <c r="J25" s="8">
        <v>130.47</v>
      </c>
      <c r="K25" s="8">
        <v>384.26</v>
      </c>
      <c r="L25" s="8">
        <v>105.33</v>
      </c>
      <c r="M25" s="8">
        <v>216.52</v>
      </c>
      <c r="N25" s="8">
        <v>14.24</v>
      </c>
      <c r="O25" s="8">
        <v>651.6</v>
      </c>
      <c r="P25" s="8">
        <v>598.41</v>
      </c>
      <c r="Q25" s="8">
        <v>117.64</v>
      </c>
      <c r="R25" s="8">
        <v>1679.95</v>
      </c>
      <c r="S25" s="8">
        <v>1604.28</v>
      </c>
      <c r="T25" s="8">
        <v>569.74</v>
      </c>
      <c r="U25" s="8">
        <v>889.85</v>
      </c>
      <c r="V25" s="8">
        <v>174.23</v>
      </c>
    </row>
    <row r="26" spans="1:22" ht="13.5">
      <c r="A26" s="7" t="s">
        <v>50</v>
      </c>
      <c r="B26" s="6" t="s">
        <v>32</v>
      </c>
      <c r="C26" s="9"/>
      <c r="D26" s="9"/>
      <c r="E26" s="9"/>
      <c r="F26" s="9"/>
      <c r="G26" s="9"/>
      <c r="H26" s="9"/>
      <c r="I26" s="9"/>
      <c r="J26" s="9">
        <v>273.03</v>
      </c>
      <c r="K26" s="9">
        <v>381.28</v>
      </c>
      <c r="L26" s="9">
        <v>270.11</v>
      </c>
      <c r="M26" s="9">
        <v>413.85</v>
      </c>
      <c r="N26" s="9">
        <v>446.15</v>
      </c>
      <c r="O26" s="9">
        <v>496.94</v>
      </c>
      <c r="P26" s="9">
        <v>828.9</v>
      </c>
      <c r="Q26" s="9">
        <v>266.82</v>
      </c>
      <c r="R26" s="9">
        <v>4496.03</v>
      </c>
      <c r="S26" s="9">
        <v>3218.6</v>
      </c>
      <c r="T26" s="9">
        <v>1601.02</v>
      </c>
      <c r="U26" s="9">
        <v>1741.07</v>
      </c>
      <c r="V26" s="9">
        <v>42.24</v>
      </c>
    </row>
    <row r="27" spans="1:22" ht="13.5">
      <c r="A27" s="7" t="s">
        <v>52</v>
      </c>
      <c r="B27" s="6" t="s">
        <v>32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3.5">
      <c r="A28" s="7" t="s">
        <v>53</v>
      </c>
      <c r="B28" s="6" t="s">
        <v>32</v>
      </c>
      <c r="C28" s="8">
        <v>75.45</v>
      </c>
      <c r="D28" s="8">
        <v>151.31</v>
      </c>
      <c r="E28" s="8">
        <v>88.25</v>
      </c>
      <c r="F28" s="8">
        <v>101.91</v>
      </c>
      <c r="G28" s="8">
        <v>119.56</v>
      </c>
      <c r="H28" s="8">
        <v>175.18</v>
      </c>
      <c r="I28" s="8">
        <v>217.84</v>
      </c>
      <c r="J28" s="8">
        <v>158.55</v>
      </c>
      <c r="K28" s="8">
        <v>75.67</v>
      </c>
      <c r="L28" s="8">
        <v>95.85</v>
      </c>
      <c r="M28" s="8">
        <v>100.02</v>
      </c>
      <c r="N28" s="8">
        <v>50.67</v>
      </c>
      <c r="O28" s="8">
        <v>294.1</v>
      </c>
      <c r="P28" s="8">
        <v>256.75</v>
      </c>
      <c r="Q28" s="8">
        <v>216.08</v>
      </c>
      <c r="R28" s="8">
        <v>344.56</v>
      </c>
      <c r="S28" s="8">
        <v>311.5</v>
      </c>
      <c r="T28" s="8">
        <v>392.44</v>
      </c>
      <c r="U28" s="8">
        <v>123.7</v>
      </c>
      <c r="V28" s="8">
        <v>43.84</v>
      </c>
    </row>
    <row r="29" spans="1:22" ht="13.5">
      <c r="A29" s="7" t="s">
        <v>54</v>
      </c>
      <c r="B29" s="6" t="s">
        <v>32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3.5">
      <c r="A30" s="7" t="s">
        <v>55</v>
      </c>
      <c r="B30" s="6" t="s">
        <v>32</v>
      </c>
      <c r="C30" s="8"/>
      <c r="D30" s="8">
        <v>12.34</v>
      </c>
      <c r="E30" s="8">
        <v>46.78</v>
      </c>
      <c r="F30" s="8">
        <v>12.65</v>
      </c>
      <c r="G30" s="8"/>
      <c r="H30" s="8">
        <v>41.23</v>
      </c>
      <c r="I30" s="8">
        <v>43.92</v>
      </c>
      <c r="J30" s="8">
        <v>32.42</v>
      </c>
      <c r="K30" s="8"/>
      <c r="L30" s="8"/>
      <c r="M30" s="8"/>
      <c r="N30" s="8"/>
      <c r="O30" s="8"/>
      <c r="P30" s="8"/>
      <c r="Q30" s="8"/>
      <c r="R30" s="8"/>
      <c r="S30" s="8">
        <v>22.55</v>
      </c>
      <c r="T30" s="8">
        <v>61.47</v>
      </c>
      <c r="U30" s="8">
        <v>42.49</v>
      </c>
      <c r="V30" s="8">
        <v>16.08</v>
      </c>
    </row>
    <row r="31" spans="1:22" ht="13.5">
      <c r="A31" s="7" t="s">
        <v>56</v>
      </c>
      <c r="B31" s="6" t="s">
        <v>32</v>
      </c>
      <c r="C31" s="9"/>
      <c r="D31" s="9"/>
      <c r="E31" s="9">
        <v>145.6</v>
      </c>
      <c r="F31" s="9">
        <v>6.03</v>
      </c>
      <c r="G31" s="9">
        <v>21.28</v>
      </c>
      <c r="H31" s="9">
        <v>96.5</v>
      </c>
      <c r="I31" s="9">
        <v>69.16</v>
      </c>
      <c r="J31" s="9">
        <v>94.28</v>
      </c>
      <c r="K31" s="9">
        <v>56.61</v>
      </c>
      <c r="L31" s="9">
        <v>21.83</v>
      </c>
      <c r="M31" s="9">
        <v>19.1</v>
      </c>
      <c r="N31" s="9">
        <v>19.32</v>
      </c>
      <c r="O31" s="9">
        <v>10.86</v>
      </c>
      <c r="P31" s="9">
        <v>5.84</v>
      </c>
      <c r="Q31" s="9">
        <v>703.25</v>
      </c>
      <c r="R31" s="9">
        <v>2.93</v>
      </c>
      <c r="S31" s="9">
        <v>0.45</v>
      </c>
      <c r="T31" s="9">
        <v>0.54</v>
      </c>
      <c r="U31" s="9">
        <v>0.5</v>
      </c>
      <c r="V31" s="9">
        <v>0.26</v>
      </c>
    </row>
    <row r="32" spans="1:22" ht="13.5">
      <c r="A32" s="7" t="s">
        <v>57</v>
      </c>
      <c r="B32" s="6" t="s">
        <v>32</v>
      </c>
      <c r="C32" s="8"/>
      <c r="D32" s="8"/>
      <c r="E32" s="8"/>
      <c r="F32" s="8">
        <v>3.19</v>
      </c>
      <c r="G32" s="8">
        <v>66.97</v>
      </c>
      <c r="H32" s="8">
        <v>61.03</v>
      </c>
      <c r="I32" s="8">
        <v>120.45</v>
      </c>
      <c r="J32" s="8">
        <v>93.75</v>
      </c>
      <c r="K32" s="8">
        <v>104.36</v>
      </c>
      <c r="L32" s="8">
        <v>50.37</v>
      </c>
      <c r="M32" s="8">
        <v>13.21</v>
      </c>
      <c r="N32" s="8">
        <v>389.48</v>
      </c>
      <c r="O32" s="8">
        <v>111.5</v>
      </c>
      <c r="P32" s="8">
        <v>78.12</v>
      </c>
      <c r="Q32" s="8">
        <v>138.56</v>
      </c>
      <c r="R32" s="8">
        <v>484.74</v>
      </c>
      <c r="S32" s="8">
        <v>514.93</v>
      </c>
      <c r="T32" s="8">
        <v>242.65</v>
      </c>
      <c r="U32" s="8">
        <v>341.5</v>
      </c>
      <c r="V32" s="8">
        <v>96.38</v>
      </c>
    </row>
    <row r="33" spans="1:22" ht="13.5">
      <c r="A33" s="7" t="s">
        <v>58</v>
      </c>
      <c r="B33" s="6" t="s">
        <v>32</v>
      </c>
      <c r="C33" s="9">
        <v>24.88</v>
      </c>
      <c r="D33" s="9">
        <v>1.34</v>
      </c>
      <c r="E33" s="9"/>
      <c r="F33" s="9"/>
      <c r="G33" s="9">
        <v>17.46</v>
      </c>
      <c r="H33" s="9">
        <v>48.05</v>
      </c>
      <c r="I33" s="9">
        <v>28.76</v>
      </c>
      <c r="J33" s="9">
        <v>10.78</v>
      </c>
      <c r="K33" s="9">
        <v>0</v>
      </c>
      <c r="L33" s="9"/>
      <c r="M33" s="9"/>
      <c r="N33" s="9"/>
      <c r="O33" s="9">
        <v>0</v>
      </c>
      <c r="P33" s="9">
        <v>164.95</v>
      </c>
      <c r="Q33" s="9">
        <v>26.24</v>
      </c>
      <c r="R33" s="9">
        <v>52.83</v>
      </c>
      <c r="S33" s="9">
        <v>292.37</v>
      </c>
      <c r="T33" s="9">
        <v>74.09</v>
      </c>
      <c r="U33" s="9"/>
      <c r="V33" s="9">
        <v>20.42</v>
      </c>
    </row>
    <row r="34" spans="1:22" ht="13.5">
      <c r="A34" s="7" t="s">
        <v>59</v>
      </c>
      <c r="B34" s="6" t="s">
        <v>32</v>
      </c>
      <c r="C34" s="8"/>
      <c r="D34" s="8"/>
      <c r="E34" s="8"/>
      <c r="F34" s="8"/>
      <c r="G34" s="8">
        <v>30.3</v>
      </c>
      <c r="H34" s="8">
        <v>57.86</v>
      </c>
      <c r="I34" s="8">
        <v>32.2</v>
      </c>
      <c r="J34" s="8">
        <v>0</v>
      </c>
      <c r="K34" s="8"/>
      <c r="L34" s="8"/>
      <c r="M34" s="8"/>
      <c r="N34" s="8"/>
      <c r="O34" s="8"/>
      <c r="P34" s="8">
        <v>29.74</v>
      </c>
      <c r="Q34" s="8">
        <v>8.23</v>
      </c>
      <c r="R34" s="8">
        <v>223.98</v>
      </c>
      <c r="S34" s="8">
        <v>98.05</v>
      </c>
      <c r="T34" s="8">
        <v>64.05</v>
      </c>
      <c r="U34" s="8">
        <v>98.87</v>
      </c>
      <c r="V34" s="8">
        <v>162.85</v>
      </c>
    </row>
    <row r="35" spans="1:22" ht="13.5">
      <c r="A35" s="7" t="s">
        <v>60</v>
      </c>
      <c r="B35" s="6" t="s">
        <v>32</v>
      </c>
      <c r="C35" s="9">
        <v>37.52</v>
      </c>
      <c r="D35" s="9">
        <v>55.26</v>
      </c>
      <c r="E35" s="9">
        <v>35.5</v>
      </c>
      <c r="F35" s="9">
        <v>51.09</v>
      </c>
      <c r="G35" s="9">
        <v>75.53</v>
      </c>
      <c r="H35" s="9">
        <v>130.47</v>
      </c>
      <c r="I35" s="9">
        <v>80.77</v>
      </c>
      <c r="J35" s="9">
        <v>295.31</v>
      </c>
      <c r="K35" s="9">
        <v>113.74</v>
      </c>
      <c r="L35" s="9">
        <v>113.41</v>
      </c>
      <c r="M35" s="9">
        <v>112.9</v>
      </c>
      <c r="N35" s="9">
        <v>361.47</v>
      </c>
      <c r="O35" s="9">
        <v>602.96</v>
      </c>
      <c r="P35" s="9">
        <v>56.23</v>
      </c>
      <c r="Q35" s="9">
        <v>777.54</v>
      </c>
      <c r="R35" s="9">
        <v>3510.55</v>
      </c>
      <c r="S35" s="9">
        <v>3503</v>
      </c>
      <c r="T35" s="9">
        <v>70.18</v>
      </c>
      <c r="U35" s="9">
        <v>549.31</v>
      </c>
      <c r="V35" s="9">
        <v>42.56</v>
      </c>
    </row>
    <row r="36" spans="1:22" ht="13.5">
      <c r="A36" s="7" t="s">
        <v>61</v>
      </c>
      <c r="B36" s="6" t="s">
        <v>32</v>
      </c>
      <c r="C36" s="8">
        <v>130</v>
      </c>
      <c r="D36" s="8">
        <v>4390</v>
      </c>
      <c r="E36" s="8">
        <v>950</v>
      </c>
      <c r="F36" s="8">
        <v>668</v>
      </c>
      <c r="G36" s="8">
        <v>226</v>
      </c>
      <c r="H36" s="8">
        <v>78</v>
      </c>
      <c r="I36" s="8">
        <v>-9</v>
      </c>
      <c r="J36" s="8">
        <v>189</v>
      </c>
      <c r="K36" s="8">
        <v>47.28</v>
      </c>
      <c r="L36" s="8">
        <v>71.44</v>
      </c>
      <c r="M36" s="8">
        <v>125.32</v>
      </c>
      <c r="N36" s="8">
        <v>99.08</v>
      </c>
      <c r="O36" s="8">
        <v>495.61</v>
      </c>
      <c r="P36" s="8">
        <v>1469.64</v>
      </c>
      <c r="Q36" s="8">
        <v>173.6</v>
      </c>
      <c r="R36" s="8">
        <v>4099.05</v>
      </c>
      <c r="S36" s="8">
        <v>1686.45</v>
      </c>
      <c r="T36" s="8">
        <v>103.57</v>
      </c>
      <c r="U36" s="8">
        <v>217.89</v>
      </c>
      <c r="V36" s="8">
        <v>176.87</v>
      </c>
    </row>
    <row r="37" spans="1:22" ht="13.5">
      <c r="A37" s="10" t="s">
        <v>62</v>
      </c>
      <c r="B37" s="6" t="s">
        <v>32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>
        <v>128.47</v>
      </c>
      <c r="V37" s="9">
        <v>158.68</v>
      </c>
    </row>
    <row r="38" spans="1:22" ht="13.5">
      <c r="A38" s="7" t="s">
        <v>63</v>
      </c>
      <c r="B38" s="6" t="s">
        <v>32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3.5">
      <c r="A39" s="7" t="s">
        <v>64</v>
      </c>
      <c r="B39" s="6" t="s">
        <v>32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11.61</v>
      </c>
      <c r="P39" s="9"/>
      <c r="Q39" s="9">
        <v>10.73</v>
      </c>
      <c r="R39" s="9">
        <v>9.6</v>
      </c>
      <c r="S39" s="9">
        <v>14.73</v>
      </c>
      <c r="T39" s="9">
        <v>11.33</v>
      </c>
      <c r="U39" s="9">
        <v>1.2</v>
      </c>
      <c r="V39" s="9">
        <v>3.07</v>
      </c>
    </row>
    <row r="40" spans="1:22" ht="13.5">
      <c r="A40" s="7" t="s">
        <v>65</v>
      </c>
      <c r="B40" s="6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0.22</v>
      </c>
    </row>
    <row r="41" spans="1:22" ht="13.5">
      <c r="A41" s="7" t="s">
        <v>51</v>
      </c>
      <c r="B41" s="6" t="s">
        <v>32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>
        <v>4.21</v>
      </c>
      <c r="S41" s="8"/>
      <c r="T41" s="8"/>
      <c r="U41" s="8">
        <v>10.33</v>
      </c>
      <c r="V41" s="8"/>
    </row>
    <row r="42" spans="1:22" ht="13.5">
      <c r="A42" s="7" t="s">
        <v>66</v>
      </c>
      <c r="B42" s="6" t="s">
        <v>32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3.5">
      <c r="A43" s="7" t="s">
        <v>67</v>
      </c>
      <c r="B43" s="6" t="s">
        <v>32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3.5">
      <c r="A44" s="7" t="s">
        <v>68</v>
      </c>
      <c r="B44" s="6" t="s">
        <v>32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3.5">
      <c r="A45" s="7" t="s">
        <v>69</v>
      </c>
      <c r="B45" s="6" t="s">
        <v>32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3.5">
      <c r="A46" s="7" t="s">
        <v>70</v>
      </c>
      <c r="B46" s="6" t="s">
        <v>32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3.5">
      <c r="A47" s="7" t="s">
        <v>71</v>
      </c>
      <c r="B47" s="6" t="s">
        <v>32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3.5">
      <c r="A48" s="7" t="s">
        <v>72</v>
      </c>
      <c r="B48" s="6" t="s">
        <v>32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>
        <v>50.16</v>
      </c>
      <c r="T48" s="9"/>
      <c r="U48" s="9"/>
      <c r="V48" s="9"/>
    </row>
    <row r="49" spans="1:22" ht="13.5">
      <c r="A49" s="7" t="s">
        <v>116</v>
      </c>
      <c r="B49" s="6" t="s">
        <v>32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3.5">
      <c r="A50" s="7" t="s">
        <v>73</v>
      </c>
      <c r="B50" s="6" t="s">
        <v>32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3.5">
      <c r="A51" s="7" t="s">
        <v>74</v>
      </c>
      <c r="B51" s="6" t="s">
        <v>32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v>2.66</v>
      </c>
    </row>
    <row r="52" spans="1:22" ht="13.5">
      <c r="A52" s="7" t="s">
        <v>115</v>
      </c>
      <c r="B52" s="6" t="s">
        <v>32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70.27</v>
      </c>
      <c r="O52" s="9">
        <v>99.04</v>
      </c>
      <c r="P52" s="9">
        <v>84.96</v>
      </c>
      <c r="Q52" s="9">
        <v>149.82</v>
      </c>
      <c r="R52" s="9">
        <v>166.21</v>
      </c>
      <c r="S52" s="9">
        <v>182.72</v>
      </c>
      <c r="T52" s="9">
        <v>176.28</v>
      </c>
      <c r="U52" s="9">
        <v>177.16</v>
      </c>
      <c r="V52" s="9">
        <v>167.22</v>
      </c>
    </row>
    <row r="53" spans="1:22" ht="13.5">
      <c r="A53" s="7" t="s">
        <v>114</v>
      </c>
      <c r="B53" s="6" t="s">
        <v>32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654.8</v>
      </c>
      <c r="T53" s="8">
        <v>0</v>
      </c>
      <c r="U53" s="8">
        <v>0</v>
      </c>
      <c r="V53" s="8">
        <v>0</v>
      </c>
    </row>
    <row r="54" spans="1:22" ht="13.5">
      <c r="A54" s="7" t="s">
        <v>113</v>
      </c>
      <c r="B54" s="6" t="s">
        <v>32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.5">
      <c r="A55" s="7" t="s">
        <v>112</v>
      </c>
      <c r="B55" s="6" t="s">
        <v>32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0.08</v>
      </c>
    </row>
    <row r="56" spans="1:22" ht="13.5">
      <c r="A56" s="7" t="s">
        <v>111</v>
      </c>
      <c r="B56" s="6" t="s">
        <v>32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.5">
      <c r="A57" s="7" t="s">
        <v>110</v>
      </c>
      <c r="B57" s="6" t="s">
        <v>32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3.5">
      <c r="A58" s="7" t="s">
        <v>109</v>
      </c>
      <c r="B58" s="6" t="s">
        <v>32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.5">
      <c r="A59" s="10" t="s">
        <v>108</v>
      </c>
      <c r="B59" s="6" t="s">
        <v>32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3.5">
      <c r="A60" s="7" t="s">
        <v>107</v>
      </c>
      <c r="B60" s="6" t="s">
        <v>32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.5">
      <c r="A61" s="7" t="s">
        <v>106</v>
      </c>
      <c r="B61" s="6" t="s">
        <v>32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3.5">
      <c r="A62" s="7" t="s">
        <v>105</v>
      </c>
      <c r="B62" s="6" t="s">
        <v>32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.5">
      <c r="A63" s="7" t="s">
        <v>104</v>
      </c>
      <c r="B63" s="6" t="s">
        <v>32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3.5">
      <c r="A64" s="7" t="s">
        <v>103</v>
      </c>
      <c r="B64" s="6" t="s">
        <v>32</v>
      </c>
      <c r="C64" s="9"/>
      <c r="D64" s="9"/>
      <c r="E64" s="9"/>
      <c r="F64" s="9"/>
      <c r="G64" s="9"/>
      <c r="H64" s="9"/>
      <c r="I64" s="9"/>
      <c r="J64" s="9"/>
      <c r="K64" s="9">
        <v>0</v>
      </c>
      <c r="L64" s="9">
        <v>0</v>
      </c>
      <c r="M64" s="9">
        <v>14.32</v>
      </c>
      <c r="N64" s="9">
        <v>43.78</v>
      </c>
      <c r="O64" s="9">
        <v>49.17</v>
      </c>
      <c r="P64" s="9">
        <v>51.81</v>
      </c>
      <c r="Q64" s="9">
        <v>41.99</v>
      </c>
      <c r="R64" s="9">
        <v>47.64</v>
      </c>
      <c r="S64" s="9">
        <v>34.34</v>
      </c>
      <c r="T64" s="9">
        <v>10.24</v>
      </c>
      <c r="U64" s="9">
        <v>9.92</v>
      </c>
      <c r="V64" s="9">
        <v>6.11</v>
      </c>
    </row>
    <row r="65" spans="1:22" ht="13.5">
      <c r="A65" s="7" t="s">
        <v>102</v>
      </c>
      <c r="B65" s="6" t="s">
        <v>32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15.9</v>
      </c>
      <c r="U65" s="8"/>
      <c r="V65" s="8">
        <v>6.5</v>
      </c>
    </row>
    <row r="66" spans="1:22" ht="13.5">
      <c r="A66" s="7" t="s">
        <v>101</v>
      </c>
      <c r="B66" s="6" t="s">
        <v>32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.5">
      <c r="A67" s="7" t="s">
        <v>100</v>
      </c>
      <c r="B67" s="6" t="s">
        <v>32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3.5">
      <c r="A68" s="7" t="s">
        <v>99</v>
      </c>
      <c r="B68" s="6" t="s">
        <v>32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.5">
      <c r="A69" s="7" t="s">
        <v>98</v>
      </c>
      <c r="B69" s="6" t="s">
        <v>32</v>
      </c>
      <c r="C69" s="8"/>
      <c r="D69" s="8"/>
      <c r="E69" s="8"/>
      <c r="F69" s="8"/>
      <c r="G69" s="8"/>
      <c r="H69" s="8"/>
      <c r="I69" s="8"/>
      <c r="J69" s="8"/>
      <c r="K69" s="8">
        <v>0</v>
      </c>
      <c r="L69" s="8">
        <v>0</v>
      </c>
      <c r="M69" s="8">
        <v>1.72</v>
      </c>
      <c r="N69" s="8">
        <v>9.41</v>
      </c>
      <c r="O69" s="8">
        <v>8.13</v>
      </c>
      <c r="P69" s="8">
        <v>0.84</v>
      </c>
      <c r="Q69" s="8">
        <v>1.68</v>
      </c>
      <c r="R69" s="8">
        <v>1.75</v>
      </c>
      <c r="S69" s="8">
        <v>149.02</v>
      </c>
      <c r="T69" s="8">
        <v>0.27</v>
      </c>
      <c r="U69" s="8">
        <v>17.96</v>
      </c>
      <c r="V69" s="8">
        <v>10.41</v>
      </c>
    </row>
    <row r="70" spans="1:22" ht="13.5">
      <c r="A70" s="7" t="s">
        <v>97</v>
      </c>
      <c r="B70" s="6" t="s">
        <v>32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.5">
      <c r="A71" s="7" t="s">
        <v>96</v>
      </c>
      <c r="B71" s="6" t="s">
        <v>32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1.53</v>
      </c>
    </row>
    <row r="72" spans="1:22" ht="13.5">
      <c r="A72" s="7" t="s">
        <v>95</v>
      </c>
      <c r="B72" s="6" t="s">
        <v>32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3.5">
      <c r="A73" s="7" t="s">
        <v>94</v>
      </c>
      <c r="B73" s="6" t="s">
        <v>32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3.5">
      <c r="A74" s="7" t="s">
        <v>93</v>
      </c>
      <c r="B74" s="6" t="s">
        <v>32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.5">
      <c r="A75" s="7" t="s">
        <v>92</v>
      </c>
      <c r="B75" s="6" t="s">
        <v>32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3.5">
      <c r="A76" s="7" t="s">
        <v>91</v>
      </c>
      <c r="B76" s="6" t="s">
        <v>32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.5">
      <c r="A77" s="10" t="s">
        <v>90</v>
      </c>
      <c r="B77" s="6" t="s">
        <v>32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3.5">
      <c r="A78" s="7" t="s">
        <v>89</v>
      </c>
      <c r="B78" s="6" t="s">
        <v>32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.5">
      <c r="A79" s="10" t="s">
        <v>88</v>
      </c>
      <c r="B79" s="6" t="s">
        <v>32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3.5">
      <c r="A80" s="7" t="s">
        <v>87</v>
      </c>
      <c r="B80" s="6" t="s">
        <v>32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.5">
      <c r="A81" s="10" t="s">
        <v>86</v>
      </c>
      <c r="B81" s="6" t="s">
        <v>32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3.5">
      <c r="A82" s="7" t="s">
        <v>85</v>
      </c>
      <c r="B82" s="6" t="s">
        <v>32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ht="12.75">
      <c r="A83" s="11" t="s">
        <v>84</v>
      </c>
    </row>
  </sheetData>
  <sheetProtection/>
  <mergeCells count="9">
    <mergeCell ref="A6:B6"/>
    <mergeCell ref="C6:V6"/>
    <mergeCell ref="A7:B7"/>
    <mergeCell ref="A3:B3"/>
    <mergeCell ref="C3:V3"/>
    <mergeCell ref="A4:B4"/>
    <mergeCell ref="C4:V4"/>
    <mergeCell ref="A5:B5"/>
    <mergeCell ref="C5:V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R7" r:id="rId2" tooltip="Click once to display linked information. Click and hold to select this cell." display="http://stats.oecd.org/OECDStat_Metadata/ShowMetadata.ashx?Dataset=TABLE2A&amp;Coords=[TIME].[2005]&amp;ShowOnWeb=true&amp;Lang=en"/>
    <hyperlink ref="A37" r:id="rId3" tooltip="Click once to display linked information. Click and hold to select this cell." display="http://stats.oecd.org/OECDStat_Metadata/ShowMetadata.ashx?Dataset=TABLE2A&amp;Coords=[DONOR].[918]&amp;ShowOnWeb=true&amp;Lang=en"/>
    <hyperlink ref="A59" r:id="rId4" tooltip="Click once to display linked information. Click and hold to select this cell." display="http://stats.oecd.org/OECDStat_Metadata/ShowMetadata.ashx?Dataset=TABLE2A&amp;Coords=[DONOR].[811]&amp;ShowOnWeb=true&amp;Lang=en"/>
    <hyperlink ref="A77" r:id="rId5" tooltip="Click once to display linked information. Click and hold to select this cell." display="http://stats.oecd.org/OECDStat_Metadata/ShowMetadata.ashx?Dataset=TABLE2A&amp;Coords=[DONOR].[963]&amp;ShowOnWeb=true&amp;Lang=en"/>
    <hyperlink ref="A79" r:id="rId6" tooltip="Click once to display linked information. Click and hold to select this cell." display="http://stats.oecd.org/OECDStat_Metadata/ShowMetadata.ashx?Dataset=TABLE2A&amp;Coords=[DONOR].[960]&amp;ShowOnWeb=true&amp;Lang=en"/>
    <hyperlink ref="A81" r:id="rId7" tooltip="Click once to display linked information. Click and hold to select this cell." display="http://stats.oecd.org/OECDStat_Metadata/ShowMetadata.ashx?Dataset=TABLE2A&amp;Coords=[DONOR].[928]&amp;ShowOnWeb=true&amp;Lang=en"/>
    <hyperlink ref="A83" r:id="rId8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LisaW</cp:lastModifiedBy>
  <dcterms:created xsi:type="dcterms:W3CDTF">2010-12-20T08:16:39Z</dcterms:created>
  <dcterms:modified xsi:type="dcterms:W3CDTF">2010-12-22T15:40:35Z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